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80" windowHeight="7905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2"/>
  <c r="Q12"/>
  <c r="Q54"/>
  <c r="Q107"/>
  <c r="Q97"/>
  <c r="E107"/>
  <c r="E97"/>
  <c r="Q87"/>
  <c r="Q76"/>
  <c r="E76"/>
  <c r="U35"/>
  <c r="T35"/>
  <c r="S35"/>
  <c r="R35"/>
  <c r="T24"/>
  <c r="R45"/>
  <c r="S45"/>
  <c r="T45"/>
  <c r="U45"/>
  <c r="Q65"/>
  <c r="R65"/>
  <c r="S65"/>
  <c r="T65"/>
  <c r="U65"/>
  <c r="R87"/>
  <c r="S87"/>
  <c r="T87"/>
  <c r="U87"/>
  <c r="R97"/>
  <c r="S97"/>
  <c r="T97"/>
  <c r="U97"/>
  <c r="R107"/>
  <c r="S107"/>
  <c r="T107"/>
  <c r="U107"/>
  <c r="E87"/>
  <c r="E65"/>
  <c r="E54"/>
  <c r="E45"/>
  <c r="E35"/>
  <c r="E12"/>
  <c r="F16" i="1"/>
  <c r="J16"/>
  <c r="I16"/>
  <c r="H16"/>
  <c r="G16"/>
  <c r="F45" i="2"/>
  <c r="F54"/>
  <c r="I107"/>
  <c r="H107"/>
  <c r="G107"/>
  <c r="F107"/>
  <c r="I97"/>
  <c r="H97"/>
  <c r="G97"/>
  <c r="F97"/>
  <c r="I87"/>
  <c r="H87"/>
  <c r="G87"/>
  <c r="F87"/>
  <c r="I76"/>
  <c r="H76"/>
  <c r="G76"/>
  <c r="F76"/>
  <c r="I65"/>
  <c r="H65"/>
  <c r="G65"/>
  <c r="F65"/>
  <c r="I54"/>
  <c r="H54"/>
  <c r="G54"/>
  <c r="I45"/>
  <c r="H45"/>
  <c r="G45"/>
  <c r="I35"/>
  <c r="H35"/>
  <c r="F35"/>
  <c r="G35"/>
  <c r="I12"/>
  <c r="H12"/>
  <c r="G12"/>
  <c r="F12"/>
</calcChain>
</file>

<file path=xl/sharedStrings.xml><?xml version="1.0" encoding="utf-8"?>
<sst xmlns="http://schemas.openxmlformats.org/spreadsheetml/2006/main" count="498" uniqueCount="181">
  <si>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</si>
  <si>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</si>
  <si>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</si>
  <si>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</si>
  <si>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</si>
  <si>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</si>
  <si>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</si>
  <si>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</si>
  <si>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</si>
  <si>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</si>
  <si>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</si>
  <si>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</si>
  <si>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</si>
  <si>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</si>
  <si>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</si>
  <si>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</si>
  <si>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</si>
  <si>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</si>
  <si>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</si>
  <si>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</si>
  <si>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</si>
  <si>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</si>
  <si>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</si>
  <si>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</si>
  <si>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</si>
  <si>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Волчий Враг</t>
  </si>
  <si>
    <t>Хлеб</t>
  </si>
  <si>
    <t>итого:</t>
  </si>
  <si>
    <t xml:space="preserve">Кисель </t>
  </si>
  <si>
    <t xml:space="preserve">Картофельное пюре </t>
  </si>
  <si>
    <t>2</t>
  </si>
  <si>
    <t>Рыба тушёная</t>
  </si>
  <si>
    <t>Суп вермишелевый  с мясом и  сметаной</t>
  </si>
  <si>
    <t xml:space="preserve">Салат свекольный </t>
  </si>
  <si>
    <t>Выход, гр.</t>
  </si>
  <si>
    <t xml:space="preserve">Цена </t>
  </si>
  <si>
    <t>Калории</t>
  </si>
  <si>
    <t xml:space="preserve">Белки </t>
  </si>
  <si>
    <t>200/20/5</t>
  </si>
  <si>
    <t xml:space="preserve">Хлеб </t>
  </si>
  <si>
    <t xml:space="preserve">                         Утверждаю _______________/ Ильёв Е.В.</t>
  </si>
  <si>
    <t xml:space="preserve"> рецепта</t>
  </si>
  <si>
    <t>200/20</t>
  </si>
  <si>
    <t>Утверждаю   ____________/  Ильёв Е.В.</t>
  </si>
  <si>
    <t>рецепта</t>
  </si>
  <si>
    <t xml:space="preserve"> </t>
  </si>
  <si>
    <t>5/,10</t>
  </si>
  <si>
    <t>САЛАТ - СВЕКОЛЬНЫЙ</t>
  </si>
  <si>
    <t xml:space="preserve">  дата :</t>
  </si>
  <si>
    <t xml:space="preserve"> дата :</t>
  </si>
  <si>
    <t xml:space="preserve">  дата  :</t>
  </si>
  <si>
    <t>САЛАТ - КАПУСТНЫЙ</t>
  </si>
  <si>
    <t>КАША  ГРЕЧНЕВАЯ</t>
  </si>
  <si>
    <t>ХЛЕБ</t>
  </si>
  <si>
    <t>И  СМЕТАНОЙ</t>
  </si>
  <si>
    <t>КАРТОФЕЛЬНОЕ  ПЮРЕ</t>
  </si>
  <si>
    <t xml:space="preserve">КИСЕЛЬ </t>
  </si>
  <si>
    <t>ИТОГО :</t>
  </si>
  <si>
    <t>РЫБА  ТУШЁНАЯ</t>
  </si>
  <si>
    <t>СУП РИСОВЫЙ  С МЯСОМ</t>
  </si>
  <si>
    <t>КАША  ГОРОХОВАЯ</t>
  </si>
  <si>
    <t>КАКАО С МОЛОКОМ</t>
  </si>
  <si>
    <t>САЛАТ ИЗ  СЫРЫХ ОВОЩЕЙ</t>
  </si>
  <si>
    <t>МАКАРОНЫ  ОТВАРНЫЕ</t>
  </si>
  <si>
    <t>ГУЛЯШ  (ГОВЯДИНА)</t>
  </si>
  <si>
    <t>КОМПОТ  ИЗ  СУХОФРУКТОВ</t>
  </si>
  <si>
    <t>САЛАТ - ВИНЕГРЕТ</t>
  </si>
  <si>
    <t>СУП С ФРИКАДЕЛЬКОЙ</t>
  </si>
  <si>
    <t>ПЛОВ  С  МЯСОМ</t>
  </si>
  <si>
    <t>ЧАЙ</t>
  </si>
  <si>
    <t>БОРЩ  С МЯСОМ  И СМЕТАНОЙ</t>
  </si>
  <si>
    <t>С МАСЛОМ  И  САХАРОМ</t>
  </si>
  <si>
    <t>СОК  ФРУКТОВЫЙ</t>
  </si>
  <si>
    <t>ИТОГО  :</t>
  </si>
  <si>
    <t>САЛАТ - ВИТАМИННЫЙ</t>
  </si>
  <si>
    <t>СУП  ГОРОХОВЫЙ   С  МЯСОМ</t>
  </si>
  <si>
    <t>КОТЛЕТА  ПАРОВАЯ</t>
  </si>
  <si>
    <t>КАКАО  С  МОЛОКОМ</t>
  </si>
  <si>
    <t xml:space="preserve">ХЛЕБ </t>
  </si>
  <si>
    <t>РИС  ОТВАРНОЙ</t>
  </si>
  <si>
    <t>ШНИЦЕЛЬ  РЫБНЫЙ</t>
  </si>
  <si>
    <t>ГОЛЕНЬ  КУРИЦЫ  ЗАПЕЧЁНАЯ</t>
  </si>
  <si>
    <t>жиры</t>
  </si>
  <si>
    <t>углеводы</t>
  </si>
  <si>
    <t>дата :</t>
  </si>
  <si>
    <t>ТЕФТЕЛЬ  ТУШЁНАЯ</t>
  </si>
  <si>
    <t>Итого:</t>
  </si>
  <si>
    <t xml:space="preserve">СУП ГОРОХОВЫЙ С МЯСОМ </t>
  </si>
  <si>
    <t xml:space="preserve">ЧАЙ </t>
  </si>
  <si>
    <t xml:space="preserve">СУП  ВЕРМИШЕЛЕВЫЙ  С  МЯСОМ </t>
  </si>
  <si>
    <t xml:space="preserve">                  ОБЕД  :</t>
  </si>
  <si>
    <t xml:space="preserve">                   ОБЕД  :</t>
  </si>
  <si>
    <t xml:space="preserve">                    ОБЕД  :</t>
  </si>
  <si>
    <t>7  №</t>
  </si>
  <si>
    <t xml:space="preserve">                         ОБЕД  :</t>
  </si>
  <si>
    <t xml:space="preserve">               ОБЕД  :</t>
  </si>
  <si>
    <t xml:space="preserve">                       ОБЕД  :</t>
  </si>
  <si>
    <t>100/30</t>
  </si>
  <si>
    <t xml:space="preserve">  МБОУ  СОШ  село  ВОЛЧИЙ  ВРАГ</t>
  </si>
  <si>
    <t xml:space="preserve"> МБОУ  СОШ  село  ВОЛЧИЙ  ВРАГ</t>
  </si>
  <si>
    <t>СУП  РИСОВЫЙ  С МЯСОМ</t>
  </si>
  <si>
    <t xml:space="preserve">СУП ВЕРМИШЕЛЕВЫЙ  С  МЯСОМ </t>
  </si>
  <si>
    <t xml:space="preserve">    МБОУ  СОШ  село  ВОЛЧИЙ  ВРАГ</t>
  </si>
  <si>
    <t xml:space="preserve">   МБОУ  СОШ  село  ВОЛЧИЙ  ВРАГ</t>
  </si>
  <si>
    <t>50-00</t>
  </si>
  <si>
    <t>250/20/5</t>
  </si>
  <si>
    <t>250/20</t>
  </si>
  <si>
    <t xml:space="preserve">      НАЧАЛЬНЫЕ  КЛАССЫ</t>
  </si>
  <si>
    <t xml:space="preserve">       НАЧАЛЬНЫЕ  КЛАССЫ</t>
  </si>
  <si>
    <t xml:space="preserve">     НАЧАЛЬНЫЕ  КЛАССЫ</t>
  </si>
  <si>
    <t xml:space="preserve">    №</t>
  </si>
  <si>
    <t>6  день</t>
  </si>
  <si>
    <t>3 день</t>
  </si>
  <si>
    <t xml:space="preserve">   №</t>
  </si>
  <si>
    <t xml:space="preserve">     №</t>
  </si>
  <si>
    <t>3  день</t>
  </si>
  <si>
    <t>5  день</t>
  </si>
  <si>
    <t>5 день</t>
  </si>
  <si>
    <t xml:space="preserve">   № </t>
  </si>
  <si>
    <t xml:space="preserve">    № </t>
  </si>
  <si>
    <t>4  день</t>
  </si>
  <si>
    <t>10  день</t>
  </si>
  <si>
    <t>9  день</t>
  </si>
  <si>
    <t xml:space="preserve">  №</t>
  </si>
  <si>
    <t>1  день</t>
  </si>
  <si>
    <t>2  день</t>
  </si>
  <si>
    <t xml:space="preserve">      №</t>
  </si>
  <si>
    <t>8  день</t>
  </si>
  <si>
    <t>ПЮРЕ  ГОРОХОВОЕ</t>
  </si>
  <si>
    <t>.01.2022 год</t>
  </si>
  <si>
    <t xml:space="preserve">начальные классы </t>
  </si>
  <si>
    <t>200/30</t>
  </si>
  <si>
    <t>200/30/5</t>
  </si>
  <si>
    <t>малообеспеченные и внебюджетные</t>
  </si>
  <si>
    <t>250/10</t>
  </si>
  <si>
    <t>1 день</t>
  </si>
  <si>
    <t>03.2022 год</t>
  </si>
  <si>
    <t>СУП  ГОРОХОВЫЙ  С  МЯСОМ</t>
  </si>
  <si>
    <t xml:space="preserve">КАША  ГРЕЧНЕВАЯ </t>
  </si>
  <si>
    <t>ГОЛЕНЬ КУРИЦЫ ТУШЁННАЯ</t>
  </si>
  <si>
    <t>2 день</t>
  </si>
  <si>
    <t>начальные классы</t>
  </si>
  <si>
    <t>САЛАТ -СВЕКОЛЬНЫЙ</t>
  </si>
  <si>
    <t>СУП ВЕРМИШЕЛЕВЫЙ  С МЯСОМ</t>
  </si>
  <si>
    <t xml:space="preserve"> И СМЕТАНОЙ</t>
  </si>
  <si>
    <t>КАРТОФЕЛЬНОЕ ПЮРЕ</t>
  </si>
  <si>
    <t>РЫБА ТУШЁНАЯ</t>
  </si>
  <si>
    <t>КИСЕЛЬ</t>
  </si>
  <si>
    <t xml:space="preserve"> 03.2022 год</t>
  </si>
  <si>
    <t xml:space="preserve">  03.2022 год</t>
  </si>
  <si>
    <t>СУП РИСОВЫЙ  С  МЯСОМ</t>
  </si>
  <si>
    <t>КОТЛЕТА   ПАРОВАЯ</t>
  </si>
  <si>
    <t>200/15</t>
  </si>
  <si>
    <t>4 день</t>
  </si>
  <si>
    <t>начальные  классы</t>
  </si>
  <si>
    <t>САЛАТ  ИЗ  СЫРЫХ  ОВОЩЕЙ</t>
  </si>
  <si>
    <t>ЩИ С МЯСОМ  И СМЕТАНОЙ</t>
  </si>
  <si>
    <t>6 день</t>
  </si>
  <si>
    <t>НАЧАЛЬНЫЕ  КЛАССЫ</t>
  </si>
  <si>
    <t>130/20</t>
  </si>
  <si>
    <t>КАША ПШЕННАЯ  МОЛЧНАЯ</t>
  </si>
  <si>
    <t>10,/10</t>
  </si>
  <si>
    <t>7 день</t>
  </si>
  <si>
    <t>СУП ГОРОХОВЫЙ  С  МЯСОМ</t>
  </si>
  <si>
    <t>КАША ГРЕЧНЕВАЯ</t>
  </si>
  <si>
    <t>МБОУ СОШ село ВОЛЧИЙ ВРАГ</t>
  </si>
  <si>
    <t>8 день</t>
  </si>
  <si>
    <t xml:space="preserve">                        ОБЕД :</t>
  </si>
  <si>
    <t>Начальные  классы</t>
  </si>
  <si>
    <t xml:space="preserve">                ОБЕД :</t>
  </si>
  <si>
    <t xml:space="preserve">             ОБЕД :</t>
  </si>
  <si>
    <t>10 день</t>
  </si>
  <si>
    <t>КАША ПЕРЛОВАЯ</t>
  </si>
  <si>
    <t xml:space="preserve"> СОК ФРУКТОВЫЙ</t>
  </si>
  <si>
    <t>МАЛОобеспеченные и внебюджетные</t>
  </si>
  <si>
    <t xml:space="preserve">                     ОБЕД :</t>
  </si>
  <si>
    <t>Малообеспеченные и внебюджетные</t>
  </si>
  <si>
    <t>и  СМЕТАНОЙ</t>
  </si>
  <si>
    <t>март</t>
  </si>
  <si>
    <t>200/30/6</t>
  </si>
  <si>
    <t xml:space="preserve">9 день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</si>
</sst>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7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/>
      <bottom/>
      <diagonal/>
    </border>
  </borders>
  <cellStyleXfs count="5">
    <xf numFmtId="0" fontId="0" fillId="0" borderId="0"/>
    <xf numFmtId="0" fontId="1" fillId="0" borderId="20" applyNumberFormat="0" applyFill="0" applyAlignment="0" applyProtection="0"/>
    <xf numFmtId="0" fontId="2" fillId="0" borderId="21" applyNumberFormat="0" applyFill="0" applyAlignment="0" applyProtection="0"/>
    <xf numFmtId="0" fontId="3" fillId="3" borderId="22" applyNumberFormat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3" borderId="22" xfId="3"/>
    <xf numFmtId="0" fontId="3" fillId="3" borderId="23" xfId="3" applyBorder="1"/>
    <xf numFmtId="164" fontId="3" fillId="3" borderId="22" xfId="3" applyNumberFormat="1"/>
    <xf numFmtId="0" fontId="2" fillId="3" borderId="21" xfId="2" applyFill="1"/>
    <xf numFmtId="0" fontId="1" fillId="0" borderId="20" xfId="1"/>
    <xf numFmtId="0" fontId="4" fillId="0" borderId="0" xfId="4"/>
    <xf numFmtId="0" fontId="3" fillId="3" borderId="22" xfId="3" applyAlignment="1">
      <alignment vertical="top"/>
    </xf>
    <xf numFmtId="2" fontId="3" fillId="3" borderId="22" xfId="3" applyNumberFormat="1"/>
    <xf numFmtId="0" fontId="3" fillId="3" borderId="22" xfId="3" applyNumberFormat="1"/>
    <xf numFmtId="0" fontId="5" fillId="3" borderId="22" xfId="3" applyFont="1"/>
    <xf numFmtId="0" fontId="6" fillId="3" borderId="22" xfId="3" applyFont="1"/>
    <xf numFmtId="0" fontId="1" fillId="3" borderId="20" xfId="1" applyFill="1"/>
    <xf numFmtId="164" fontId="0" fillId="0" borderId="0" xfId="0" applyNumberFormat="1"/>
    <xf numFmtId="0" fontId="3" fillId="3" borderId="24" xfId="3" applyBorder="1"/>
    <xf numFmtId="0" fontId="3" fillId="3" borderId="25" xfId="3" applyBorder="1"/>
    <xf numFmtId="0" fontId="3" fillId="3" borderId="0" xfId="3" applyBorder="1"/>
    <xf numFmtId="44" fontId="3" fillId="3" borderId="22" xfId="3" applyNumberFormat="1"/>
    <xf numFmtId="16" fontId="3" fillId="3" borderId="22" xfId="3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Вывод" xfId="3" builtinId="21"/>
    <cellStyle name="Заголовок 1" xfId="1" builtinId="16"/>
    <cellStyle name="Заголовок 2" xfId="2" builtinId="17"/>
    <cellStyle name="Обычный" xfId="0" builtinId="0"/>
    <cellStyle name="Пояснение" xfId="4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20</v>
      </c>
      <c r="F1" s="23" t="s">
        <v>30</v>
      </c>
      <c r="I1" t="s">
        <v>1</v>
      </c>
      <c r="J1" s="22" t="s">
        <v>178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.75" thickBot="1">
      <c r="A7" s="7"/>
      <c r="B7" s="2"/>
      <c r="C7" s="2"/>
      <c r="D7" s="34"/>
      <c r="E7" s="18"/>
      <c r="F7" s="26"/>
      <c r="G7" s="18"/>
      <c r="H7" s="18"/>
      <c r="I7" s="18"/>
      <c r="J7" s="19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/>
      <c r="D9" s="35" t="s">
        <v>33</v>
      </c>
      <c r="E9" s="20">
        <v>70</v>
      </c>
      <c r="F9" s="27">
        <v>0.7</v>
      </c>
      <c r="G9" s="20">
        <v>78</v>
      </c>
      <c r="H9" s="20">
        <v>1</v>
      </c>
      <c r="I9" s="20">
        <v>6</v>
      </c>
      <c r="J9" s="21">
        <v>5</v>
      </c>
    </row>
    <row r="10" spans="1:10">
      <c r="A10" s="7"/>
      <c r="B10" s="1" t="s">
        <v>15</v>
      </c>
      <c r="C10" s="2"/>
      <c r="D10" s="33" t="s">
        <v>32</v>
      </c>
      <c r="E10" s="16" t="s">
        <v>179</v>
      </c>
      <c r="F10" s="25">
        <v>18.48</v>
      </c>
      <c r="G10" s="16">
        <v>250</v>
      </c>
      <c r="H10" s="16">
        <v>8</v>
      </c>
      <c r="I10" s="16">
        <v>48</v>
      </c>
      <c r="J10" s="17">
        <v>16</v>
      </c>
    </row>
    <row r="11" spans="1:10">
      <c r="A11" s="7"/>
      <c r="B11" s="1" t="s">
        <v>16</v>
      </c>
      <c r="C11" s="2"/>
      <c r="D11" s="33" t="s">
        <v>29</v>
      </c>
      <c r="E11" s="16">
        <v>150</v>
      </c>
      <c r="F11" s="25">
        <v>5.35</v>
      </c>
      <c r="G11" s="16">
        <v>262</v>
      </c>
      <c r="H11" s="16">
        <v>8</v>
      </c>
      <c r="I11" s="16">
        <v>9</v>
      </c>
      <c r="J11" s="17">
        <v>37</v>
      </c>
    </row>
    <row r="12" spans="1:10">
      <c r="A12" s="7"/>
      <c r="B12" s="1" t="s">
        <v>17</v>
      </c>
      <c r="C12" s="2"/>
      <c r="D12" s="33" t="s">
        <v>31</v>
      </c>
      <c r="E12" s="16">
        <v>70</v>
      </c>
      <c r="F12" s="25">
        <v>28</v>
      </c>
      <c r="G12" s="16">
        <v>183</v>
      </c>
      <c r="H12" s="16">
        <v>12</v>
      </c>
      <c r="I12" s="16">
        <v>9</v>
      </c>
      <c r="J12" s="17">
        <v>13</v>
      </c>
    </row>
    <row r="13" spans="1:10">
      <c r="A13" s="7"/>
      <c r="B13" s="1" t="s">
        <v>18</v>
      </c>
      <c r="C13" s="2"/>
      <c r="D13" s="33" t="s">
        <v>28</v>
      </c>
      <c r="E13" s="16">
        <v>200</v>
      </c>
      <c r="F13" s="25">
        <v>2.5</v>
      </c>
      <c r="G13" s="16">
        <v>127</v>
      </c>
      <c r="H13" s="16">
        <v>5</v>
      </c>
      <c r="I13" s="16">
        <v>1</v>
      </c>
      <c r="J13" s="17">
        <v>25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>
        <v>115</v>
      </c>
      <c r="D15" s="33" t="s">
        <v>26</v>
      </c>
      <c r="E15" s="16">
        <v>40</v>
      </c>
      <c r="F15" s="25">
        <v>1.57</v>
      </c>
      <c r="G15" s="16">
        <v>121</v>
      </c>
      <c r="H15" s="16">
        <v>5</v>
      </c>
      <c r="I15" s="16">
        <v>1</v>
      </c>
      <c r="J15" s="17">
        <v>23</v>
      </c>
    </row>
    <row r="16" spans="1:10">
      <c r="A16" s="7"/>
      <c r="B16" s="28"/>
      <c r="C16" s="28"/>
      <c r="D16" s="36"/>
      <c r="E16" s="29" t="s">
        <v>27</v>
      </c>
      <c r="F16" s="30">
        <f>F9+F10+F11+F12+F13+F15</f>
        <v>56.6</v>
      </c>
      <c r="G16" s="29">
        <f>G9+G10+G11+G12+G13+G15</f>
        <v>1021</v>
      </c>
      <c r="H16" s="29">
        <f>H9+H10+H11+H12+H13+H15</f>
        <v>39</v>
      </c>
      <c r="I16" s="29">
        <f>I9+I10+I11+I12+I13+I15</f>
        <v>74</v>
      </c>
      <c r="J16" s="31">
        <f>J9+J10+J11+J12+J13+J15</f>
        <v>119</v>
      </c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7"/>
  <sheetViews>
    <sheetView topLeftCell="B1" zoomScale="90" zoomScaleNormal="90" workbookViewId="0">
      <selection activeCell="R98" sqref="R98"/>
    </sheetView>
  </sheetViews>
  <sheetFormatPr defaultRowHeight="15"/>
  <cols>
    <col min="1" max="1" width="0.7109375" hidden="1" customWidth="1"/>
    <col min="2" max="2" width="8.28515625" customWidth="1"/>
    <col min="3" max="3" width="34.85546875" customWidth="1"/>
    <col min="4" max="4" width="10.5703125" customWidth="1"/>
    <col min="5" max="5" width="7.7109375" customWidth="1"/>
    <col min="6" max="6" width="8.7109375" customWidth="1"/>
    <col min="7" max="7" width="6.5703125" customWidth="1"/>
    <col min="8" max="8" width="6.42578125" customWidth="1"/>
    <col min="9" max="9" width="9.85546875" customWidth="1"/>
    <col min="10" max="10" width="0.85546875" customWidth="1"/>
    <col min="11" max="11" width="11.85546875" hidden="1" customWidth="1"/>
    <col min="12" max="13" width="0.140625" hidden="1" customWidth="1"/>
    <col min="14" max="14" width="9" customWidth="1"/>
    <col min="15" max="15" width="35" customWidth="1"/>
    <col min="16" max="16" width="10" customWidth="1"/>
    <col min="17" max="17" width="9.28515625" customWidth="1"/>
    <col min="18" max="18" width="10.42578125" bestFit="1" customWidth="1"/>
    <col min="19" max="19" width="7" customWidth="1"/>
    <col min="20" max="20" width="6.28515625" customWidth="1"/>
    <col min="21" max="21" width="10" customWidth="1"/>
  </cols>
  <sheetData>
    <row r="1" spans="1:21" ht="7.5" customHeight="1"/>
    <row r="2" spans="1:21" ht="22.5" customHeight="1" thickBot="1">
      <c r="B2" t="s">
        <v>124</v>
      </c>
      <c r="C2" t="s">
        <v>109</v>
      </c>
      <c r="D2" t="s">
        <v>40</v>
      </c>
      <c r="E2" s="41"/>
      <c r="F2" s="41"/>
      <c r="G2" s="41"/>
      <c r="H2" s="41"/>
      <c r="I2" s="41"/>
      <c r="N2" t="s">
        <v>140</v>
      </c>
      <c r="O2" t="s">
        <v>141</v>
      </c>
      <c r="P2" t="s">
        <v>40</v>
      </c>
      <c r="Q2" s="41"/>
      <c r="R2" s="41"/>
      <c r="S2" s="41"/>
      <c r="T2" s="41"/>
      <c r="U2" s="41"/>
    </row>
    <row r="3" spans="1:21" ht="18.75" thickTop="1" thickBot="1">
      <c r="A3" s="42"/>
      <c r="B3" s="37" t="s">
        <v>113</v>
      </c>
      <c r="C3" s="37" t="s">
        <v>98</v>
      </c>
      <c r="D3" s="40" t="s">
        <v>50</v>
      </c>
      <c r="E3" s="40" t="s">
        <v>136</v>
      </c>
      <c r="F3" s="40"/>
      <c r="G3" s="40"/>
      <c r="H3" s="40"/>
      <c r="I3" s="40"/>
      <c r="N3" s="37" t="s">
        <v>113</v>
      </c>
      <c r="O3" s="37" t="s">
        <v>98</v>
      </c>
      <c r="P3" s="40" t="s">
        <v>50</v>
      </c>
      <c r="Q3" s="40" t="s">
        <v>149</v>
      </c>
      <c r="R3" s="40"/>
      <c r="S3" s="40"/>
      <c r="T3" s="40"/>
      <c r="U3" s="40"/>
    </row>
    <row r="4" spans="1:21" ht="15.75" thickTop="1">
      <c r="A4" s="42"/>
      <c r="B4" s="37" t="s">
        <v>41</v>
      </c>
      <c r="C4" s="38" t="s">
        <v>167</v>
      </c>
      <c r="D4" s="37" t="s">
        <v>34</v>
      </c>
      <c r="E4" s="37" t="s">
        <v>35</v>
      </c>
      <c r="F4" s="37" t="s">
        <v>36</v>
      </c>
      <c r="G4" s="37" t="s">
        <v>37</v>
      </c>
      <c r="H4" s="37" t="s">
        <v>8</v>
      </c>
      <c r="I4" s="37" t="s">
        <v>9</v>
      </c>
      <c r="N4" s="37" t="s">
        <v>41</v>
      </c>
      <c r="O4" s="38" t="s">
        <v>169</v>
      </c>
      <c r="P4" s="37" t="s">
        <v>34</v>
      </c>
      <c r="Q4" s="37" t="s">
        <v>35</v>
      </c>
      <c r="R4" s="37" t="s">
        <v>36</v>
      </c>
      <c r="S4" s="37" t="s">
        <v>37</v>
      </c>
      <c r="T4" s="37" t="s">
        <v>8</v>
      </c>
      <c r="U4" s="37" t="s">
        <v>9</v>
      </c>
    </row>
    <row r="5" spans="1:21">
      <c r="B5" s="37">
        <v>45</v>
      </c>
      <c r="C5" s="37" t="s">
        <v>51</v>
      </c>
      <c r="D5" s="37">
        <v>70</v>
      </c>
      <c r="E5" s="39">
        <v>0.7</v>
      </c>
      <c r="F5" s="37">
        <v>60</v>
      </c>
      <c r="G5" s="37">
        <v>1</v>
      </c>
      <c r="H5" s="37">
        <v>3</v>
      </c>
      <c r="I5" s="37">
        <v>6</v>
      </c>
      <c r="N5" s="37">
        <v>53</v>
      </c>
      <c r="O5" s="37" t="s">
        <v>142</v>
      </c>
      <c r="P5" s="37">
        <v>70</v>
      </c>
      <c r="Q5" s="39">
        <v>0.7</v>
      </c>
      <c r="R5" s="37">
        <v>234</v>
      </c>
      <c r="S5" s="37">
        <v>11</v>
      </c>
      <c r="T5" s="37">
        <v>8.4</v>
      </c>
      <c r="U5" s="37">
        <v>30</v>
      </c>
    </row>
    <row r="6" spans="1:21" ht="14.25" customHeight="1">
      <c r="B6" s="43">
        <v>102</v>
      </c>
      <c r="C6" s="43" t="s">
        <v>87</v>
      </c>
      <c r="D6" s="37" t="s">
        <v>131</v>
      </c>
      <c r="E6" s="39">
        <v>17.559999999999999</v>
      </c>
      <c r="F6" s="37">
        <v>550</v>
      </c>
      <c r="G6" s="37">
        <v>6</v>
      </c>
      <c r="H6" s="37">
        <v>40</v>
      </c>
      <c r="I6" s="37">
        <v>14</v>
      </c>
      <c r="N6" s="43">
        <v>103</v>
      </c>
      <c r="O6" s="43" t="s">
        <v>143</v>
      </c>
      <c r="P6" s="37" t="s">
        <v>134</v>
      </c>
      <c r="Q6" s="53">
        <v>17.05</v>
      </c>
      <c r="R6" s="37">
        <v>552.29999999999995</v>
      </c>
      <c r="S6" s="37">
        <v>7.8</v>
      </c>
      <c r="T6" s="37">
        <v>48</v>
      </c>
      <c r="U6" s="37">
        <v>15.94</v>
      </c>
    </row>
    <row r="7" spans="1:21">
      <c r="B7" s="37">
        <v>171</v>
      </c>
      <c r="C7" s="37" t="s">
        <v>52</v>
      </c>
      <c r="D7" s="37">
        <v>100</v>
      </c>
      <c r="E7" s="39">
        <v>6</v>
      </c>
      <c r="F7" s="37">
        <v>200</v>
      </c>
      <c r="G7" s="37">
        <v>6</v>
      </c>
      <c r="H7" s="37">
        <v>6</v>
      </c>
      <c r="I7" s="37">
        <v>35</v>
      </c>
      <c r="N7" s="37"/>
      <c r="O7" s="37" t="s">
        <v>144</v>
      </c>
      <c r="P7" s="37">
        <v>6</v>
      </c>
      <c r="Q7" s="39">
        <v>1.43</v>
      </c>
      <c r="R7" s="37"/>
      <c r="S7" s="37"/>
      <c r="T7" s="37"/>
      <c r="U7" s="37"/>
    </row>
    <row r="8" spans="1:21">
      <c r="B8" s="37">
        <v>301</v>
      </c>
      <c r="C8" s="37" t="s">
        <v>81</v>
      </c>
      <c r="D8" s="37">
        <v>70</v>
      </c>
      <c r="E8" s="39">
        <v>29.4</v>
      </c>
      <c r="F8" s="37">
        <v>290</v>
      </c>
      <c r="G8" s="37">
        <v>23</v>
      </c>
      <c r="H8" s="37">
        <v>19</v>
      </c>
      <c r="I8" s="37">
        <v>8</v>
      </c>
      <c r="N8" s="37">
        <v>312</v>
      </c>
      <c r="O8" s="37" t="s">
        <v>145</v>
      </c>
      <c r="P8" s="37">
        <v>100</v>
      </c>
      <c r="Q8" s="39">
        <v>5.35</v>
      </c>
      <c r="R8" s="45">
        <v>115</v>
      </c>
      <c r="S8" s="37">
        <v>2</v>
      </c>
      <c r="T8" s="37">
        <v>3</v>
      </c>
      <c r="U8" s="37">
        <v>15</v>
      </c>
    </row>
    <row r="9" spans="1:21">
      <c r="B9" s="37">
        <v>376</v>
      </c>
      <c r="C9" s="37" t="s">
        <v>88</v>
      </c>
      <c r="D9" s="37">
        <v>200</v>
      </c>
      <c r="E9" s="39">
        <v>1.37</v>
      </c>
      <c r="F9" s="37">
        <v>60</v>
      </c>
      <c r="G9" s="37">
        <v>7.0000000000000007E-2</v>
      </c>
      <c r="H9" s="37">
        <v>0.02</v>
      </c>
      <c r="I9" s="37">
        <v>15</v>
      </c>
      <c r="N9" s="37">
        <v>229</v>
      </c>
      <c r="O9" s="37" t="s">
        <v>146</v>
      </c>
      <c r="P9" s="37">
        <v>60</v>
      </c>
      <c r="Q9" s="39">
        <v>28</v>
      </c>
      <c r="R9" s="37">
        <v>84</v>
      </c>
      <c r="S9" s="37">
        <v>7.8</v>
      </c>
      <c r="T9" s="37">
        <v>3.96</v>
      </c>
      <c r="U9" s="37">
        <v>3.04</v>
      </c>
    </row>
    <row r="10" spans="1:21">
      <c r="B10" s="37">
        <v>115</v>
      </c>
      <c r="C10" s="37" t="s">
        <v>39</v>
      </c>
      <c r="D10" s="37">
        <v>40</v>
      </c>
      <c r="E10" s="39">
        <v>1.57</v>
      </c>
      <c r="F10" s="37">
        <v>100</v>
      </c>
      <c r="G10" s="37">
        <v>15</v>
      </c>
      <c r="H10" s="37">
        <v>5</v>
      </c>
      <c r="I10" s="37">
        <v>2.5</v>
      </c>
      <c r="N10" s="37">
        <v>115</v>
      </c>
      <c r="O10" s="37" t="s">
        <v>39</v>
      </c>
      <c r="P10" s="37">
        <v>40</v>
      </c>
      <c r="Q10" s="39">
        <v>1.57</v>
      </c>
      <c r="R10" s="37">
        <v>115</v>
      </c>
      <c r="S10" s="37">
        <v>20</v>
      </c>
      <c r="T10" s="37">
        <v>7</v>
      </c>
      <c r="U10" s="37">
        <v>3.6</v>
      </c>
    </row>
    <row r="11" spans="1:21">
      <c r="B11" s="37"/>
      <c r="C11" s="37"/>
      <c r="D11" s="37"/>
      <c r="E11" s="39"/>
      <c r="F11" s="37"/>
      <c r="G11" s="37"/>
      <c r="H11" s="37"/>
      <c r="I11" s="37"/>
      <c r="N11" s="37">
        <v>332</v>
      </c>
      <c r="O11" s="37" t="s">
        <v>147</v>
      </c>
      <c r="P11" s="37">
        <v>200</v>
      </c>
      <c r="Q11" s="39">
        <v>2.5</v>
      </c>
      <c r="R11" s="37">
        <v>160</v>
      </c>
      <c r="S11" s="37">
        <v>0.31</v>
      </c>
      <c r="T11" s="37">
        <v>0</v>
      </c>
      <c r="U11" s="37">
        <v>39.4</v>
      </c>
    </row>
    <row r="12" spans="1:21">
      <c r="B12" s="37"/>
      <c r="C12" s="37"/>
      <c r="D12" s="37" t="s">
        <v>57</v>
      </c>
      <c r="E12" s="39">
        <f>E5+E6+E7+E8+E9+E10</f>
        <v>56.599999999999994</v>
      </c>
      <c r="F12" s="37">
        <f>F5+F6+F7+F8+F9+F10</f>
        <v>1260</v>
      </c>
      <c r="G12" s="37">
        <f>G5+G6+G7+G8+G9+G10</f>
        <v>51.07</v>
      </c>
      <c r="H12" s="37">
        <f>H5+H6+H7+H8+H9+H10</f>
        <v>73.02</v>
      </c>
      <c r="I12" s="37">
        <f>I5+I6+I7+I8+I9+I10</f>
        <v>80.5</v>
      </c>
      <c r="N12" s="37"/>
      <c r="O12" s="37"/>
      <c r="P12" s="37" t="s">
        <v>57</v>
      </c>
      <c r="Q12" s="39">
        <f>Q5+Q6+Q7+Q8+Q9+Q10+Q11</f>
        <v>56.6</v>
      </c>
      <c r="R12" s="37">
        <v>793</v>
      </c>
      <c r="S12" s="37">
        <v>38.11</v>
      </c>
      <c r="T12" s="37">
        <v>25.36</v>
      </c>
      <c r="U12" s="37">
        <v>99.94</v>
      </c>
    </row>
    <row r="13" spans="1:21" hidden="1">
      <c r="E13" t="s">
        <v>43</v>
      </c>
      <c r="O13" s="37"/>
    </row>
    <row r="14" spans="1:21" hidden="1"/>
    <row r="15" spans="1:21" ht="30.75" customHeight="1" thickBot="1">
      <c r="B15" t="s">
        <v>135</v>
      </c>
      <c r="C15" t="s">
        <v>133</v>
      </c>
      <c r="D15" t="s">
        <v>40</v>
      </c>
      <c r="E15" s="41"/>
      <c r="F15" s="41"/>
      <c r="G15" s="41"/>
      <c r="H15" s="41"/>
      <c r="I15" s="41"/>
      <c r="N15" t="s">
        <v>125</v>
      </c>
      <c r="O15" t="s">
        <v>176</v>
      </c>
      <c r="P15" t="s">
        <v>40</v>
      </c>
      <c r="Q15" s="41"/>
      <c r="R15" s="41"/>
      <c r="S15" s="41"/>
      <c r="T15" s="41"/>
      <c r="U15" s="41"/>
    </row>
    <row r="16" spans="1:21" ht="21" thickTop="1" thickBot="1">
      <c r="B16" s="37" t="s">
        <v>114</v>
      </c>
      <c r="C16" s="37" t="s">
        <v>102</v>
      </c>
      <c r="D16" s="48" t="s">
        <v>84</v>
      </c>
      <c r="E16" s="48" t="s">
        <v>136</v>
      </c>
      <c r="F16" s="48"/>
      <c r="G16" s="48"/>
      <c r="H16" s="48"/>
      <c r="I16" s="48"/>
      <c r="N16" s="37" t="s">
        <v>126</v>
      </c>
      <c r="O16" t="s">
        <v>165</v>
      </c>
      <c r="P16" s="48" t="s">
        <v>84</v>
      </c>
      <c r="Q16" s="48" t="s">
        <v>148</v>
      </c>
      <c r="R16" s="48"/>
      <c r="S16" s="48"/>
      <c r="T16" s="48"/>
      <c r="U16" s="48"/>
    </row>
    <row r="17" spans="2:21" ht="15.75" thickTop="1">
      <c r="B17" s="37" t="s">
        <v>44</v>
      </c>
      <c r="C17" s="38" t="s">
        <v>90</v>
      </c>
      <c r="D17" s="37" t="s">
        <v>34</v>
      </c>
      <c r="E17" s="37" t="s">
        <v>35</v>
      </c>
      <c r="F17" s="37" t="s">
        <v>36</v>
      </c>
      <c r="G17" s="37" t="s">
        <v>37</v>
      </c>
      <c r="H17" s="37" t="s">
        <v>8</v>
      </c>
      <c r="I17" s="37" t="s">
        <v>9</v>
      </c>
      <c r="N17" s="37" t="s">
        <v>44</v>
      </c>
      <c r="O17" s="37" t="s">
        <v>90</v>
      </c>
      <c r="P17" s="37" t="s">
        <v>34</v>
      </c>
      <c r="Q17" s="37" t="s">
        <v>35</v>
      </c>
      <c r="R17" s="37" t="s">
        <v>36</v>
      </c>
      <c r="S17" s="37" t="s">
        <v>37</v>
      </c>
      <c r="T17" s="37" t="s">
        <v>8</v>
      </c>
      <c r="U17" s="37" t="s">
        <v>9</v>
      </c>
    </row>
    <row r="18" spans="2:21" ht="15.75">
      <c r="B18" s="37">
        <v>45</v>
      </c>
      <c r="C18" s="46" t="s">
        <v>51</v>
      </c>
      <c r="D18" s="37">
        <v>100</v>
      </c>
      <c r="E18" s="39">
        <v>0.7</v>
      </c>
      <c r="F18" s="37">
        <v>60.4</v>
      </c>
      <c r="G18" s="37">
        <v>1.31</v>
      </c>
      <c r="H18" s="37">
        <v>3.24</v>
      </c>
      <c r="I18" s="37">
        <v>6.46</v>
      </c>
      <c r="N18" s="37">
        <v>53</v>
      </c>
      <c r="O18" s="38" t="s">
        <v>47</v>
      </c>
      <c r="P18" s="37">
        <v>100</v>
      </c>
      <c r="Q18" s="39">
        <v>0.7</v>
      </c>
      <c r="R18" s="37">
        <v>234.73</v>
      </c>
      <c r="S18" s="37">
        <v>11.56</v>
      </c>
      <c r="T18" s="37">
        <v>8.4</v>
      </c>
      <c r="U18" s="37">
        <v>30.09</v>
      </c>
    </row>
    <row r="19" spans="2:21" ht="15.75">
      <c r="B19" s="37">
        <v>102</v>
      </c>
      <c r="C19" s="37" t="s">
        <v>137</v>
      </c>
      <c r="D19" s="37" t="s">
        <v>42</v>
      </c>
      <c r="E19" s="39">
        <v>10</v>
      </c>
      <c r="F19" s="37">
        <v>552.29999999999995</v>
      </c>
      <c r="G19" s="47">
        <v>7.8</v>
      </c>
      <c r="H19" s="37">
        <v>48</v>
      </c>
      <c r="I19" s="37">
        <v>15.94</v>
      </c>
      <c r="N19" s="37">
        <v>103</v>
      </c>
      <c r="O19" s="46" t="s">
        <v>89</v>
      </c>
      <c r="P19" s="37" t="s">
        <v>106</v>
      </c>
      <c r="Q19" s="39">
        <v>14.34</v>
      </c>
      <c r="R19" s="37">
        <v>117</v>
      </c>
      <c r="S19" s="47">
        <v>2.38</v>
      </c>
      <c r="T19" s="37">
        <v>5.07</v>
      </c>
      <c r="U19" s="37">
        <v>12.99</v>
      </c>
    </row>
    <row r="20" spans="2:21">
      <c r="B20" s="37">
        <v>171</v>
      </c>
      <c r="C20" s="37" t="s">
        <v>138</v>
      </c>
      <c r="D20" s="37">
        <v>130</v>
      </c>
      <c r="E20" s="39">
        <v>7</v>
      </c>
      <c r="F20" s="37">
        <v>250</v>
      </c>
      <c r="G20" s="37">
        <v>7.3</v>
      </c>
      <c r="H20" s="37">
        <v>7.9</v>
      </c>
      <c r="I20" s="37">
        <v>36.35</v>
      </c>
      <c r="N20" s="37"/>
      <c r="O20" s="37" t="s">
        <v>177</v>
      </c>
      <c r="P20" s="37">
        <v>5</v>
      </c>
      <c r="Q20" s="39">
        <v>1.19</v>
      </c>
      <c r="R20" s="37"/>
      <c r="S20" s="37"/>
      <c r="T20" s="37"/>
      <c r="U20" s="37"/>
    </row>
    <row r="21" spans="2:21">
      <c r="B21" s="37">
        <v>301</v>
      </c>
      <c r="C21" s="37" t="s">
        <v>139</v>
      </c>
      <c r="D21" s="37">
        <v>80</v>
      </c>
      <c r="E21" s="39">
        <v>5.35</v>
      </c>
      <c r="F21" s="37">
        <v>290</v>
      </c>
      <c r="G21" s="37">
        <v>23</v>
      </c>
      <c r="H21" s="37">
        <v>19</v>
      </c>
      <c r="I21" s="37">
        <v>8</v>
      </c>
      <c r="N21" s="37">
        <v>312</v>
      </c>
      <c r="O21" s="37" t="s">
        <v>55</v>
      </c>
      <c r="P21" s="37">
        <v>150</v>
      </c>
      <c r="Q21" s="39">
        <v>5.35</v>
      </c>
      <c r="R21" s="37">
        <v>138.6</v>
      </c>
      <c r="S21" s="37">
        <v>3.09</v>
      </c>
      <c r="T21" s="37">
        <v>4.8499999999999996</v>
      </c>
      <c r="U21" s="37">
        <v>20.6</v>
      </c>
    </row>
    <row r="22" spans="2:21">
      <c r="B22" s="37">
        <v>376</v>
      </c>
      <c r="C22" s="37" t="s">
        <v>69</v>
      </c>
      <c r="D22" s="37">
        <v>200</v>
      </c>
      <c r="E22" s="39">
        <v>1.37</v>
      </c>
      <c r="F22" s="37">
        <v>60</v>
      </c>
      <c r="G22" s="37">
        <v>7.0000000000000007E-2</v>
      </c>
      <c r="H22" s="37">
        <v>0.02</v>
      </c>
      <c r="I22" s="37">
        <v>15</v>
      </c>
      <c r="N22" s="37">
        <v>229</v>
      </c>
      <c r="O22" s="37" t="s">
        <v>58</v>
      </c>
      <c r="P22" s="37">
        <v>70</v>
      </c>
      <c r="Q22" s="39">
        <v>23.56</v>
      </c>
      <c r="R22" s="37">
        <v>84</v>
      </c>
      <c r="S22" s="37">
        <v>7.8</v>
      </c>
      <c r="T22" s="37">
        <v>3.96</v>
      </c>
      <c r="U22" s="37">
        <v>3.04</v>
      </c>
    </row>
    <row r="23" spans="2:21">
      <c r="B23" s="37">
        <v>115</v>
      </c>
      <c r="C23" s="37" t="s">
        <v>53</v>
      </c>
      <c r="D23" s="37">
        <v>60</v>
      </c>
      <c r="E23" s="39">
        <v>2.36</v>
      </c>
      <c r="F23" s="37">
        <v>115</v>
      </c>
      <c r="G23" s="37">
        <v>20</v>
      </c>
      <c r="H23" s="37">
        <v>7</v>
      </c>
      <c r="I23" s="37">
        <v>3.6</v>
      </c>
      <c r="N23" s="37">
        <v>115</v>
      </c>
      <c r="O23" s="37" t="s">
        <v>53</v>
      </c>
      <c r="P23" s="37">
        <v>60</v>
      </c>
      <c r="Q23" s="39">
        <v>2.36</v>
      </c>
      <c r="R23" s="37">
        <v>115</v>
      </c>
      <c r="S23" s="37">
        <v>20</v>
      </c>
      <c r="T23" s="37">
        <v>7</v>
      </c>
      <c r="U23" s="37">
        <v>3.6</v>
      </c>
    </row>
    <row r="24" spans="2:21">
      <c r="B24" s="37"/>
      <c r="C24" s="37"/>
      <c r="D24" s="37" t="s">
        <v>73</v>
      </c>
      <c r="E24" s="39">
        <v>50</v>
      </c>
      <c r="F24" s="45">
        <v>1327.7</v>
      </c>
      <c r="G24" s="45">
        <v>59.48</v>
      </c>
      <c r="H24" s="37">
        <v>85.16</v>
      </c>
      <c r="I24" s="45">
        <v>85.35</v>
      </c>
      <c r="N24" s="37"/>
      <c r="O24" s="37"/>
      <c r="P24" s="37" t="s">
        <v>73</v>
      </c>
      <c r="Q24" s="39">
        <v>50</v>
      </c>
      <c r="R24" s="44">
        <v>849.33</v>
      </c>
      <c r="S24" s="37">
        <v>45.14</v>
      </c>
      <c r="T24" s="37">
        <f>T18+T19+T21+T22+T23</f>
        <v>29.28</v>
      </c>
      <c r="U24" s="37">
        <v>109.72</v>
      </c>
    </row>
    <row r="25" spans="2:21" ht="31.5" customHeight="1" thickBot="1">
      <c r="B25" t="s">
        <v>115</v>
      </c>
      <c r="C25" s="52" t="s">
        <v>107</v>
      </c>
      <c r="D25" t="s">
        <v>40</v>
      </c>
      <c r="E25" s="41"/>
      <c r="F25" s="41"/>
      <c r="G25" s="41"/>
      <c r="H25" s="41"/>
      <c r="I25" s="41"/>
      <c r="N25" t="s">
        <v>153</v>
      </c>
      <c r="P25" t="s">
        <v>40</v>
      </c>
      <c r="Q25" s="41"/>
      <c r="R25" s="41"/>
      <c r="S25" s="41"/>
      <c r="T25" s="41"/>
      <c r="U25" s="41"/>
    </row>
    <row r="26" spans="2:21" ht="21" thickTop="1" thickBot="1">
      <c r="B26" s="37" t="s">
        <v>114</v>
      </c>
      <c r="C26" s="37" t="s">
        <v>98</v>
      </c>
      <c r="D26" s="48" t="s">
        <v>84</v>
      </c>
      <c r="E26" s="48" t="s">
        <v>148</v>
      </c>
      <c r="F26" s="48"/>
      <c r="G26" s="48"/>
      <c r="H26" s="48"/>
      <c r="I26" s="48"/>
      <c r="N26" s="37" t="s">
        <v>113</v>
      </c>
      <c r="O26" t="s">
        <v>154</v>
      </c>
      <c r="P26" s="48" t="s">
        <v>84</v>
      </c>
      <c r="Q26" s="48" t="s">
        <v>149</v>
      </c>
      <c r="R26" s="48"/>
      <c r="S26" s="48"/>
      <c r="T26" s="48"/>
      <c r="U26" s="48"/>
    </row>
    <row r="27" spans="2:21" ht="15.75" thickTop="1">
      <c r="B27" s="37" t="s">
        <v>44</v>
      </c>
      <c r="C27" s="38" t="s">
        <v>90</v>
      </c>
      <c r="D27" s="37" t="s">
        <v>34</v>
      </c>
      <c r="E27" s="37" t="s">
        <v>35</v>
      </c>
      <c r="F27" s="37" t="s">
        <v>36</v>
      </c>
      <c r="G27" s="37" t="s">
        <v>37</v>
      </c>
      <c r="H27" s="37" t="s">
        <v>8</v>
      </c>
      <c r="I27" s="37" t="s">
        <v>9</v>
      </c>
      <c r="N27" s="37" t="s">
        <v>44</v>
      </c>
      <c r="O27" s="37" t="s">
        <v>98</v>
      </c>
      <c r="P27" s="37" t="s">
        <v>34</v>
      </c>
      <c r="Q27" s="37" t="s">
        <v>35</v>
      </c>
      <c r="R27" s="37" t="s">
        <v>36</v>
      </c>
      <c r="S27" s="37" t="s">
        <v>37</v>
      </c>
      <c r="T27" s="37" t="s">
        <v>8</v>
      </c>
      <c r="U27" s="37" t="s">
        <v>9</v>
      </c>
    </row>
    <row r="28" spans="2:21">
      <c r="B28" s="37"/>
      <c r="C28" s="37"/>
      <c r="D28" s="37"/>
      <c r="E28" s="39"/>
      <c r="F28" s="37"/>
      <c r="G28" s="37"/>
      <c r="H28" s="37"/>
      <c r="I28" s="37"/>
      <c r="N28" s="37"/>
      <c r="O28" s="38" t="s">
        <v>90</v>
      </c>
      <c r="P28" s="37"/>
      <c r="Q28" s="39"/>
      <c r="R28" s="37"/>
      <c r="S28" s="37"/>
      <c r="T28" s="37"/>
      <c r="U28" s="37"/>
    </row>
    <row r="29" spans="2:21">
      <c r="B29" s="37">
        <v>84</v>
      </c>
      <c r="C29" s="37" t="s">
        <v>100</v>
      </c>
      <c r="D29" s="37" t="s">
        <v>42</v>
      </c>
      <c r="E29" s="39">
        <v>18.649999999999999</v>
      </c>
      <c r="F29" s="37">
        <v>72</v>
      </c>
      <c r="G29" s="37">
        <v>1</v>
      </c>
      <c r="H29" s="37">
        <v>2</v>
      </c>
      <c r="I29" s="37">
        <v>11</v>
      </c>
      <c r="N29" s="37">
        <v>29</v>
      </c>
      <c r="O29" s="37" t="s">
        <v>155</v>
      </c>
      <c r="P29" s="37">
        <v>70</v>
      </c>
      <c r="Q29" s="39">
        <v>0.7</v>
      </c>
      <c r="R29" s="37">
        <v>73</v>
      </c>
      <c r="S29" s="37">
        <v>1</v>
      </c>
      <c r="T29" s="37">
        <v>6</v>
      </c>
      <c r="U29" s="37">
        <v>3</v>
      </c>
    </row>
    <row r="30" spans="2:21">
      <c r="B30" s="37">
        <v>199</v>
      </c>
      <c r="C30" s="37" t="s">
        <v>128</v>
      </c>
      <c r="D30" s="37">
        <v>100</v>
      </c>
      <c r="E30" s="39">
        <v>2.9</v>
      </c>
      <c r="F30" s="37">
        <v>170</v>
      </c>
      <c r="G30" s="37">
        <v>9.1</v>
      </c>
      <c r="H30" s="37">
        <v>4.57</v>
      </c>
      <c r="I30" s="37">
        <v>23.35</v>
      </c>
      <c r="N30" s="37">
        <v>88</v>
      </c>
      <c r="O30" s="37" t="s">
        <v>156</v>
      </c>
      <c r="P30" s="37" t="s">
        <v>38</v>
      </c>
      <c r="Q30" s="39">
        <v>17.95</v>
      </c>
      <c r="R30" s="37">
        <v>267.8</v>
      </c>
      <c r="S30" s="37">
        <v>4</v>
      </c>
      <c r="T30" s="37">
        <v>3</v>
      </c>
      <c r="U30" s="37">
        <v>24</v>
      </c>
    </row>
    <row r="31" spans="2:21">
      <c r="B31" s="37">
        <v>268</v>
      </c>
      <c r="C31" s="37" t="s">
        <v>76</v>
      </c>
      <c r="D31" s="37">
        <v>70</v>
      </c>
      <c r="E31" s="39">
        <v>25.48</v>
      </c>
      <c r="F31" s="37">
        <v>180</v>
      </c>
      <c r="G31" s="37">
        <v>12</v>
      </c>
      <c r="H31" s="37">
        <v>9</v>
      </c>
      <c r="I31" s="37">
        <v>12</v>
      </c>
      <c r="N31" s="37">
        <v>203</v>
      </c>
      <c r="O31" s="37" t="s">
        <v>63</v>
      </c>
      <c r="P31" s="37">
        <v>100</v>
      </c>
      <c r="Q31" s="39">
        <v>2.5</v>
      </c>
      <c r="R31" s="37">
        <v>150</v>
      </c>
      <c r="S31" s="37">
        <v>12</v>
      </c>
      <c r="T31" s="37">
        <v>9</v>
      </c>
      <c r="U31" s="37">
        <v>12</v>
      </c>
    </row>
    <row r="32" spans="2:21">
      <c r="B32" s="37">
        <v>382</v>
      </c>
      <c r="C32" s="37" t="s">
        <v>61</v>
      </c>
      <c r="D32" s="37">
        <v>200</v>
      </c>
      <c r="E32" s="39">
        <v>8</v>
      </c>
      <c r="F32" s="37">
        <v>118.6</v>
      </c>
      <c r="G32" s="37">
        <v>4</v>
      </c>
      <c r="H32" s="37">
        <v>3.54</v>
      </c>
      <c r="I32" s="37">
        <v>17.57</v>
      </c>
      <c r="N32" s="37">
        <v>591</v>
      </c>
      <c r="O32" s="37" t="s">
        <v>64</v>
      </c>
      <c r="P32" s="37">
        <v>60</v>
      </c>
      <c r="Q32" s="39">
        <v>30.76</v>
      </c>
      <c r="R32" s="37">
        <v>168</v>
      </c>
      <c r="S32" s="37">
        <v>19</v>
      </c>
      <c r="T32" s="37">
        <v>17</v>
      </c>
      <c r="U32" s="37">
        <v>4</v>
      </c>
    </row>
    <row r="33" spans="2:21" ht="17.25" customHeight="1">
      <c r="B33" s="37">
        <v>115</v>
      </c>
      <c r="C33" s="37" t="s">
        <v>53</v>
      </c>
      <c r="D33" s="37">
        <v>40</v>
      </c>
      <c r="E33" s="39">
        <v>1.57</v>
      </c>
      <c r="F33" s="37">
        <v>100</v>
      </c>
      <c r="G33" s="37">
        <v>15</v>
      </c>
      <c r="H33" s="37">
        <v>5</v>
      </c>
      <c r="I33" s="37">
        <v>2.5</v>
      </c>
      <c r="N33" s="37">
        <v>349</v>
      </c>
      <c r="O33" s="37" t="s">
        <v>65</v>
      </c>
      <c r="P33" s="37">
        <v>200</v>
      </c>
      <c r="Q33" s="39">
        <v>3.12</v>
      </c>
      <c r="R33" s="37">
        <v>132.80000000000001</v>
      </c>
      <c r="S33" s="37">
        <v>0.7</v>
      </c>
      <c r="T33" s="37">
        <v>0.1</v>
      </c>
      <c r="U33" s="37">
        <v>32</v>
      </c>
    </row>
    <row r="34" spans="2:21" ht="17.25" customHeight="1">
      <c r="B34" s="37"/>
      <c r="C34" s="37"/>
      <c r="D34" s="37"/>
      <c r="E34" s="39"/>
      <c r="F34" s="37"/>
      <c r="G34" s="37"/>
      <c r="H34" s="37"/>
      <c r="I34" s="37"/>
      <c r="N34" s="37">
        <v>115</v>
      </c>
      <c r="O34" s="37" t="s">
        <v>53</v>
      </c>
      <c r="P34" s="37">
        <v>40</v>
      </c>
      <c r="Q34" s="39">
        <v>1.57</v>
      </c>
      <c r="R34" s="37">
        <v>115</v>
      </c>
      <c r="S34" s="37">
        <v>20</v>
      </c>
      <c r="T34" s="37">
        <v>0.7</v>
      </c>
      <c r="U34" s="37">
        <v>3.6</v>
      </c>
    </row>
    <row r="35" spans="2:21" ht="18.75" customHeight="1">
      <c r="C35" s="37"/>
      <c r="D35" s="37" t="s">
        <v>57</v>
      </c>
      <c r="E35" s="39">
        <f>E28+E29+E30+E31+E32+E33</f>
        <v>56.6</v>
      </c>
      <c r="F35" s="37">
        <f>F28+F29+F30+F31+F32+F33</f>
        <v>640.6</v>
      </c>
      <c r="G35" s="37">
        <f>G28+G29+G30+G31+G32+G33</f>
        <v>41.1</v>
      </c>
      <c r="H35" s="37">
        <f>H28+H29+H30+H31+H32+H33</f>
        <v>24.11</v>
      </c>
      <c r="I35" s="37">
        <f>I28+I29+I30+I31+I32+I33</f>
        <v>66.42</v>
      </c>
      <c r="O35" s="37"/>
      <c r="P35" s="37" t="s">
        <v>73</v>
      </c>
      <c r="Q35" s="39">
        <f>Q29+Q30+Q31+Q32+Q33+Q34</f>
        <v>56.599999999999994</v>
      </c>
      <c r="R35" s="37">
        <f>R29+R30+R31+R32+R33+R34</f>
        <v>906.59999999999991</v>
      </c>
      <c r="S35" s="37">
        <f>S29+S30+S31+S32+S33+S34</f>
        <v>56.7</v>
      </c>
      <c r="T35" s="37">
        <f>T29+T30+T31+T32+T33+T34</f>
        <v>35.800000000000004</v>
      </c>
      <c r="U35" s="37">
        <f>U29+U30+U31+U32+U33+U34</f>
        <v>78.599999999999994</v>
      </c>
    </row>
    <row r="36" spans="2:21" ht="28.5" customHeight="1" thickBot="1">
      <c r="B36" s="37" t="s">
        <v>112</v>
      </c>
      <c r="C36" s="50" t="s">
        <v>133</v>
      </c>
      <c r="D36" t="s">
        <v>40</v>
      </c>
      <c r="E36" s="41"/>
      <c r="F36" s="41"/>
      <c r="G36" s="41"/>
      <c r="H36" s="41"/>
      <c r="I36" s="41"/>
      <c r="N36" s="37" t="s">
        <v>120</v>
      </c>
      <c r="O36" s="37" t="s">
        <v>174</v>
      </c>
      <c r="P36" t="s">
        <v>40</v>
      </c>
      <c r="Q36" s="41"/>
      <c r="R36" s="41"/>
      <c r="S36" s="41"/>
      <c r="T36" s="41"/>
      <c r="U36" s="41"/>
    </row>
    <row r="37" spans="2:21" ht="21" thickTop="1" thickBot="1">
      <c r="B37" s="37" t="s">
        <v>113</v>
      </c>
      <c r="C37" s="37" t="s">
        <v>103</v>
      </c>
      <c r="D37" s="48" t="s">
        <v>84</v>
      </c>
      <c r="E37" s="48" t="s">
        <v>148</v>
      </c>
      <c r="F37" s="48"/>
      <c r="G37" s="48"/>
      <c r="H37" s="48"/>
      <c r="I37" s="48"/>
      <c r="N37" s="37" t="s">
        <v>113</v>
      </c>
      <c r="O37" t="s">
        <v>165</v>
      </c>
      <c r="P37" s="48" t="s">
        <v>84</v>
      </c>
      <c r="Q37" s="48" t="s">
        <v>136</v>
      </c>
      <c r="R37" s="48"/>
      <c r="S37" s="48"/>
      <c r="T37" s="48"/>
      <c r="U37" s="48"/>
    </row>
    <row r="38" spans="2:21" ht="15.75" thickTop="1">
      <c r="B38" s="37" t="s">
        <v>44</v>
      </c>
      <c r="C38" s="38" t="s">
        <v>96</v>
      </c>
      <c r="D38" s="37" t="s">
        <v>34</v>
      </c>
      <c r="E38" s="37" t="s">
        <v>35</v>
      </c>
      <c r="F38" s="37" t="s">
        <v>36</v>
      </c>
      <c r="G38" s="37" t="s">
        <v>37</v>
      </c>
      <c r="H38" s="37" t="s">
        <v>8</v>
      </c>
      <c r="I38" s="37" t="s">
        <v>9</v>
      </c>
      <c r="N38" s="37" t="s">
        <v>44</v>
      </c>
      <c r="O38" s="37" t="s">
        <v>175</v>
      </c>
      <c r="P38" s="37" t="s">
        <v>34</v>
      </c>
      <c r="Q38" s="37" t="s">
        <v>35</v>
      </c>
      <c r="R38" s="37" t="s">
        <v>36</v>
      </c>
      <c r="S38" s="37" t="s">
        <v>37</v>
      </c>
      <c r="T38" s="37" t="s">
        <v>8</v>
      </c>
      <c r="U38" s="37" t="s">
        <v>9</v>
      </c>
    </row>
    <row r="39" spans="2:21">
      <c r="B39" s="37"/>
      <c r="C39" s="37"/>
      <c r="D39" s="37"/>
      <c r="E39" s="39"/>
      <c r="F39" s="37"/>
      <c r="G39" s="37"/>
      <c r="H39" s="37"/>
      <c r="I39" s="37"/>
      <c r="N39" s="37">
        <v>29</v>
      </c>
      <c r="O39" s="38" t="s">
        <v>62</v>
      </c>
      <c r="P39" s="37">
        <v>100</v>
      </c>
      <c r="Q39" s="39">
        <v>0.7</v>
      </c>
      <c r="R39" s="37">
        <v>73.900000000000006</v>
      </c>
      <c r="S39" s="37">
        <v>1.0900000000000001</v>
      </c>
      <c r="T39" s="37">
        <v>6.04</v>
      </c>
      <c r="U39" s="37">
        <v>3.77</v>
      </c>
    </row>
    <row r="40" spans="2:21">
      <c r="B40" s="37">
        <v>84</v>
      </c>
      <c r="C40" s="37" t="s">
        <v>150</v>
      </c>
      <c r="D40" s="37" t="s">
        <v>152</v>
      </c>
      <c r="E40" s="39">
        <v>10.56</v>
      </c>
      <c r="F40" s="37">
        <v>72.599999999999994</v>
      </c>
      <c r="G40" s="37">
        <v>1.58</v>
      </c>
      <c r="H40" s="37">
        <v>2.19</v>
      </c>
      <c r="I40" s="37">
        <v>11.62</v>
      </c>
      <c r="N40" s="37">
        <v>88</v>
      </c>
      <c r="O40" s="37" t="s">
        <v>156</v>
      </c>
      <c r="P40" s="37" t="s">
        <v>105</v>
      </c>
      <c r="Q40" s="39"/>
      <c r="R40" s="37">
        <v>284.75</v>
      </c>
      <c r="S40" s="37">
        <v>1.75</v>
      </c>
      <c r="T40" s="37">
        <v>4.8600000000000003</v>
      </c>
      <c r="U40" s="37">
        <v>8.49</v>
      </c>
    </row>
    <row r="41" spans="2:21">
      <c r="B41" s="37">
        <v>199</v>
      </c>
      <c r="C41" s="37" t="s">
        <v>128</v>
      </c>
      <c r="D41" s="37">
        <v>130</v>
      </c>
      <c r="E41" s="39">
        <v>2.9</v>
      </c>
      <c r="F41" s="37">
        <v>194.3</v>
      </c>
      <c r="G41" s="37">
        <v>10.4</v>
      </c>
      <c r="H41" s="37">
        <v>5.3</v>
      </c>
      <c r="I41" s="37">
        <v>26.7</v>
      </c>
      <c r="N41" s="37">
        <v>203</v>
      </c>
      <c r="O41" s="37" t="s">
        <v>63</v>
      </c>
      <c r="P41" s="37">
        <v>130</v>
      </c>
      <c r="Q41" s="39">
        <v>2.52</v>
      </c>
      <c r="R41" s="37">
        <v>168.6</v>
      </c>
      <c r="S41" s="37">
        <v>5.6</v>
      </c>
      <c r="T41" s="37">
        <v>4.51</v>
      </c>
      <c r="U41" s="37">
        <v>26.47</v>
      </c>
    </row>
    <row r="42" spans="2:21">
      <c r="B42" s="37">
        <v>268</v>
      </c>
      <c r="C42" s="37" t="s">
        <v>151</v>
      </c>
      <c r="D42" s="37">
        <v>70</v>
      </c>
      <c r="E42" s="39">
        <v>25.48</v>
      </c>
      <c r="F42" s="37">
        <v>180</v>
      </c>
      <c r="G42" s="37">
        <v>12</v>
      </c>
      <c r="H42" s="37">
        <v>9</v>
      </c>
      <c r="I42" s="37">
        <v>12</v>
      </c>
      <c r="N42" s="37">
        <v>591</v>
      </c>
      <c r="O42" s="37" t="s">
        <v>64</v>
      </c>
      <c r="P42" s="37">
        <v>60</v>
      </c>
      <c r="Q42" s="39"/>
      <c r="R42" s="37">
        <v>168</v>
      </c>
      <c r="S42" s="37">
        <v>19</v>
      </c>
      <c r="T42" s="37">
        <v>17</v>
      </c>
      <c r="U42" s="37">
        <v>4</v>
      </c>
    </row>
    <row r="43" spans="2:21">
      <c r="B43" s="37">
        <v>382</v>
      </c>
      <c r="C43" s="37" t="s">
        <v>77</v>
      </c>
      <c r="D43" s="37">
        <v>200</v>
      </c>
      <c r="E43" s="39">
        <v>8.6999999999999993</v>
      </c>
      <c r="F43" s="37">
        <v>118.6</v>
      </c>
      <c r="G43" s="37">
        <v>4</v>
      </c>
      <c r="H43" s="37">
        <v>3.6</v>
      </c>
      <c r="I43" s="37">
        <v>17.600000000000001</v>
      </c>
      <c r="N43" s="37">
        <v>349</v>
      </c>
      <c r="O43" s="37" t="s">
        <v>65</v>
      </c>
      <c r="P43" s="37">
        <v>200</v>
      </c>
      <c r="Q43" s="39">
        <v>3.12</v>
      </c>
      <c r="R43" s="37">
        <v>132.80000000000001</v>
      </c>
      <c r="S43" s="37">
        <v>0.66</v>
      </c>
      <c r="T43" s="37">
        <v>0.09</v>
      </c>
      <c r="U43" s="37">
        <v>32.01</v>
      </c>
    </row>
    <row r="44" spans="2:21">
      <c r="B44">
        <v>115</v>
      </c>
      <c r="C44" s="37" t="s">
        <v>53</v>
      </c>
      <c r="D44" s="37">
        <v>60</v>
      </c>
      <c r="E44" s="39">
        <v>2.36</v>
      </c>
      <c r="F44" s="37">
        <v>115</v>
      </c>
      <c r="G44" s="37">
        <v>20</v>
      </c>
      <c r="H44" s="37">
        <v>0.7</v>
      </c>
      <c r="I44" s="37">
        <v>3.6</v>
      </c>
      <c r="N44">
        <v>115</v>
      </c>
      <c r="O44" s="37" t="s">
        <v>53</v>
      </c>
      <c r="P44" s="37">
        <v>60</v>
      </c>
      <c r="Q44" s="39">
        <v>2.36</v>
      </c>
      <c r="R44" s="37">
        <v>115</v>
      </c>
      <c r="S44" s="37">
        <v>20</v>
      </c>
      <c r="T44" s="37">
        <v>0.7</v>
      </c>
      <c r="U44" s="37">
        <v>3.6</v>
      </c>
    </row>
    <row r="45" spans="2:21">
      <c r="C45" s="37"/>
      <c r="D45" s="37" t="s">
        <v>57</v>
      </c>
      <c r="E45" s="39">
        <f>E39+E40+E41+E42+E43+E44</f>
        <v>50</v>
      </c>
      <c r="F45" s="37">
        <f>F39+F40+F41+F42+F43+F44</f>
        <v>680.5</v>
      </c>
      <c r="G45" s="37">
        <f>G39+G40+G41+G42+G43+G44</f>
        <v>47.980000000000004</v>
      </c>
      <c r="H45" s="37">
        <f>H39+H40+H41+H42+H43+H44</f>
        <v>20.790000000000003</v>
      </c>
      <c r="I45" s="37">
        <f>I39+I40+I41+I42+I43+I44</f>
        <v>71.52</v>
      </c>
      <c r="N45" s="38"/>
      <c r="O45" s="37"/>
      <c r="P45" s="37" t="s">
        <v>57</v>
      </c>
      <c r="Q45" s="39" t="s">
        <v>104</v>
      </c>
      <c r="R45" s="37">
        <f>R39+R40+R41+R42+R43+R44</f>
        <v>943.05</v>
      </c>
      <c r="S45" s="37">
        <f>S39+S40+S41+S42+S43++S44</f>
        <v>48.099999999999994</v>
      </c>
      <c r="T45" s="37">
        <f>T39+T40+T41+T42+T43+T44</f>
        <v>33.200000000000003</v>
      </c>
      <c r="U45" s="37">
        <f>U39+U40+U41+U42+U43+U44</f>
        <v>78.339999999999989</v>
      </c>
    </row>
    <row r="46" spans="2:21" ht="44.25" customHeight="1" thickBot="1">
      <c r="B46" s="37" t="s">
        <v>116</v>
      </c>
      <c r="C46" s="51" t="s">
        <v>108</v>
      </c>
      <c r="D46" t="s">
        <v>40</v>
      </c>
      <c r="E46" s="48"/>
      <c r="F46" s="48"/>
      <c r="G46" s="48"/>
      <c r="H46" s="48"/>
      <c r="I46" s="48"/>
      <c r="N46" s="37" t="s">
        <v>157</v>
      </c>
      <c r="O46" s="50" t="s">
        <v>158</v>
      </c>
      <c r="P46" t="s">
        <v>40</v>
      </c>
      <c r="Q46" s="48"/>
      <c r="R46" s="48"/>
      <c r="S46" s="48" t="s">
        <v>45</v>
      </c>
      <c r="T46" s="48"/>
      <c r="U46" s="48"/>
    </row>
    <row r="47" spans="2:21" ht="21" thickTop="1" thickBot="1">
      <c r="B47" s="37" t="s">
        <v>118</v>
      </c>
      <c r="C47" s="37" t="s">
        <v>98</v>
      </c>
      <c r="D47" s="48" t="s">
        <v>84</v>
      </c>
      <c r="E47" s="48" t="s">
        <v>148</v>
      </c>
      <c r="F47" s="48"/>
      <c r="G47" s="48"/>
      <c r="H47" s="48"/>
      <c r="I47" s="48"/>
      <c r="N47" s="37" t="s">
        <v>119</v>
      </c>
      <c r="O47" t="s">
        <v>165</v>
      </c>
      <c r="P47" s="48" t="s">
        <v>84</v>
      </c>
      <c r="Q47" s="48" t="s">
        <v>149</v>
      </c>
      <c r="R47" s="48"/>
      <c r="S47" s="48"/>
      <c r="T47" s="48"/>
      <c r="U47" s="48"/>
    </row>
    <row r="48" spans="2:21" ht="15.75" thickTop="1">
      <c r="B48" s="37" t="s">
        <v>44</v>
      </c>
      <c r="C48" s="38" t="s">
        <v>91</v>
      </c>
      <c r="D48" s="37" t="s">
        <v>34</v>
      </c>
      <c r="E48" s="39" t="s">
        <v>35</v>
      </c>
      <c r="F48" s="37" t="s">
        <v>36</v>
      </c>
      <c r="G48" s="37" t="s">
        <v>37</v>
      </c>
      <c r="H48" s="37" t="s">
        <v>82</v>
      </c>
      <c r="I48" s="37" t="s">
        <v>83</v>
      </c>
      <c r="N48" s="37" t="s">
        <v>44</v>
      </c>
      <c r="O48" s="37" t="s">
        <v>169</v>
      </c>
      <c r="P48" s="37" t="s">
        <v>34</v>
      </c>
      <c r="Q48" s="39" t="s">
        <v>35</v>
      </c>
      <c r="R48" s="37" t="s">
        <v>36</v>
      </c>
      <c r="S48" s="37" t="s">
        <v>37</v>
      </c>
      <c r="T48" s="37" t="s">
        <v>82</v>
      </c>
      <c r="U48" s="37" t="s">
        <v>83</v>
      </c>
    </row>
    <row r="49" spans="2:21">
      <c r="B49" s="37">
        <v>67</v>
      </c>
      <c r="C49" s="37" t="s">
        <v>66</v>
      </c>
      <c r="D49" s="37">
        <v>70</v>
      </c>
      <c r="E49" s="39">
        <v>0.7</v>
      </c>
      <c r="F49" s="37">
        <v>125</v>
      </c>
      <c r="G49" s="37">
        <v>1</v>
      </c>
      <c r="H49" s="37">
        <v>10</v>
      </c>
      <c r="I49" s="37">
        <v>7.3</v>
      </c>
      <c r="N49" s="37">
        <v>82</v>
      </c>
      <c r="O49" s="38" t="s">
        <v>70</v>
      </c>
      <c r="P49" s="37" t="s">
        <v>132</v>
      </c>
      <c r="Q49" s="39">
        <v>19.079999999999998</v>
      </c>
      <c r="R49" s="37">
        <v>10.6</v>
      </c>
      <c r="S49" s="37">
        <v>1.8</v>
      </c>
      <c r="T49" s="37">
        <v>4.9000000000000004</v>
      </c>
      <c r="U49" s="37">
        <v>10.9</v>
      </c>
    </row>
    <row r="50" spans="2:21">
      <c r="B50" s="37">
        <v>104</v>
      </c>
      <c r="C50" s="37" t="s">
        <v>67</v>
      </c>
      <c r="D50" s="37" t="s">
        <v>131</v>
      </c>
      <c r="E50" s="39">
        <v>17.95</v>
      </c>
      <c r="F50" s="37">
        <v>172</v>
      </c>
      <c r="G50" s="37">
        <v>1.68</v>
      </c>
      <c r="H50" s="37">
        <v>1.72</v>
      </c>
      <c r="I50" s="37">
        <v>13.26</v>
      </c>
      <c r="N50" s="37">
        <v>173</v>
      </c>
      <c r="O50" s="37" t="s">
        <v>160</v>
      </c>
      <c r="P50" s="37">
        <v>200</v>
      </c>
      <c r="Q50" s="39">
        <v>15.95</v>
      </c>
      <c r="R50" s="37">
        <v>395</v>
      </c>
      <c r="S50" s="37">
        <v>9</v>
      </c>
      <c r="T50" s="37">
        <v>12</v>
      </c>
      <c r="U50" s="37">
        <v>61</v>
      </c>
    </row>
    <row r="51" spans="2:21">
      <c r="B51" s="37">
        <v>265</v>
      </c>
      <c r="C51" s="37" t="s">
        <v>68</v>
      </c>
      <c r="D51" s="37" t="s">
        <v>97</v>
      </c>
      <c r="E51" s="39">
        <v>35.01</v>
      </c>
      <c r="F51" s="37">
        <v>220</v>
      </c>
      <c r="G51" s="37">
        <v>9</v>
      </c>
      <c r="H51" s="37">
        <v>12</v>
      </c>
      <c r="I51" s="37">
        <v>17</v>
      </c>
      <c r="N51" s="37"/>
      <c r="O51" s="37" t="s">
        <v>71</v>
      </c>
      <c r="P51" s="54" t="s">
        <v>161</v>
      </c>
      <c r="Q51" s="39">
        <v>5</v>
      </c>
      <c r="R51" s="37">
        <v>60</v>
      </c>
      <c r="S51" s="37">
        <v>7.0000000000000007E-2</v>
      </c>
      <c r="T51" s="37">
        <v>0.02</v>
      </c>
      <c r="U51" s="37">
        <v>15</v>
      </c>
    </row>
    <row r="52" spans="2:21">
      <c r="B52">
        <v>376</v>
      </c>
      <c r="C52" s="37" t="s">
        <v>69</v>
      </c>
      <c r="D52" s="37">
        <v>200</v>
      </c>
      <c r="E52" s="39">
        <v>1.37</v>
      </c>
      <c r="F52" s="37">
        <v>60</v>
      </c>
      <c r="G52" s="37">
        <v>7.0000000000000007E-2</v>
      </c>
      <c r="H52" s="37">
        <v>0.02</v>
      </c>
      <c r="I52" s="37">
        <v>15</v>
      </c>
      <c r="N52">
        <v>389</v>
      </c>
      <c r="O52" s="37" t="s">
        <v>173</v>
      </c>
      <c r="P52" s="44">
        <v>200</v>
      </c>
      <c r="Q52" s="39">
        <v>15</v>
      </c>
      <c r="R52" s="37">
        <v>105.6</v>
      </c>
      <c r="S52" s="37">
        <v>1</v>
      </c>
      <c r="T52" s="37">
        <v>0</v>
      </c>
      <c r="U52" s="37">
        <v>25.4</v>
      </c>
    </row>
    <row r="53" spans="2:21">
      <c r="B53">
        <v>115</v>
      </c>
      <c r="C53" s="37" t="s">
        <v>39</v>
      </c>
      <c r="D53" s="37">
        <v>40</v>
      </c>
      <c r="E53" s="39">
        <v>1.57</v>
      </c>
      <c r="F53" s="37">
        <v>100</v>
      </c>
      <c r="G53" s="37">
        <v>15</v>
      </c>
      <c r="H53" s="37">
        <v>0.5</v>
      </c>
      <c r="I53" s="37">
        <v>2.5</v>
      </c>
      <c r="N53" s="38">
        <v>115</v>
      </c>
      <c r="O53" s="37" t="s">
        <v>53</v>
      </c>
      <c r="P53" s="37">
        <v>40</v>
      </c>
      <c r="Q53" s="39">
        <v>1.57</v>
      </c>
      <c r="R53" s="37">
        <v>100</v>
      </c>
      <c r="S53" s="37">
        <v>15</v>
      </c>
      <c r="T53" s="37">
        <v>0.5</v>
      </c>
      <c r="U53" s="37">
        <v>2.5</v>
      </c>
    </row>
    <row r="54" spans="2:21" ht="15.75" customHeight="1">
      <c r="C54" s="37"/>
      <c r="D54" s="37" t="s">
        <v>86</v>
      </c>
      <c r="E54" s="39">
        <f>E49+E50+E51+E52+E53</f>
        <v>56.599999999999994</v>
      </c>
      <c r="F54" s="37">
        <f>F49+F50+F51+F52+F53</f>
        <v>677</v>
      </c>
      <c r="G54" s="37">
        <f>G49+G50+G51+G52+G53</f>
        <v>26.75</v>
      </c>
      <c r="H54" s="37">
        <f>H49+H50+H51+H52+H53</f>
        <v>24.24</v>
      </c>
      <c r="I54" s="37">
        <f>I49+I50+I51+I52+I53</f>
        <v>55.06</v>
      </c>
      <c r="O54" s="37"/>
      <c r="P54" s="37" t="s">
        <v>57</v>
      </c>
      <c r="Q54" s="39">
        <f>Q49+Q50+Q51+Q52+Q53</f>
        <v>56.6</v>
      </c>
      <c r="R54" s="37"/>
      <c r="S54" s="37"/>
      <c r="T54" s="37"/>
      <c r="U54" s="37"/>
    </row>
    <row r="55" spans="2:21" ht="15.75" customHeight="1">
      <c r="C55" s="37"/>
      <c r="D55" s="37"/>
      <c r="E55" s="39"/>
      <c r="F55" s="37"/>
      <c r="G55" s="37"/>
      <c r="H55" s="37"/>
      <c r="I55" s="37"/>
      <c r="O55" s="37"/>
      <c r="P55" s="37"/>
      <c r="Q55" s="39"/>
      <c r="R55" s="37"/>
      <c r="S55" s="37"/>
      <c r="T55" s="37"/>
      <c r="U55" s="37"/>
    </row>
    <row r="56" spans="2:21" ht="28.5" customHeight="1" thickBot="1">
      <c r="B56" s="37" t="s">
        <v>117</v>
      </c>
      <c r="C56" s="50" t="s">
        <v>133</v>
      </c>
      <c r="D56" t="s">
        <v>40</v>
      </c>
      <c r="E56" s="48"/>
      <c r="F56" s="48"/>
      <c r="G56" s="48"/>
      <c r="H56" s="48"/>
      <c r="I56" s="48"/>
      <c r="L56" s="49"/>
      <c r="M56" s="49"/>
      <c r="N56" s="37" t="s">
        <v>111</v>
      </c>
      <c r="O56" s="37"/>
      <c r="P56" t="s">
        <v>40</v>
      </c>
      <c r="Q56" s="48"/>
      <c r="R56" s="48"/>
      <c r="S56" s="48"/>
      <c r="T56" s="48"/>
      <c r="U56" s="48"/>
    </row>
    <row r="57" spans="2:21" ht="21" thickTop="1" thickBot="1">
      <c r="B57" s="37" t="s">
        <v>110</v>
      </c>
      <c r="C57" s="37" t="s">
        <v>98</v>
      </c>
      <c r="D57" s="48" t="s">
        <v>48</v>
      </c>
      <c r="E57" s="48" t="s">
        <v>149</v>
      </c>
      <c r="F57" s="48"/>
      <c r="G57" s="48"/>
      <c r="H57" s="48"/>
      <c r="I57" s="48"/>
      <c r="N57" s="37" t="s">
        <v>110</v>
      </c>
      <c r="O57" t="s">
        <v>133</v>
      </c>
      <c r="P57" s="48" t="s">
        <v>48</v>
      </c>
      <c r="Q57" s="48" t="s">
        <v>149</v>
      </c>
      <c r="R57" s="48"/>
      <c r="S57" s="48"/>
      <c r="T57" s="48"/>
      <c r="U57" s="48"/>
    </row>
    <row r="58" spans="2:21" ht="15.75" thickTop="1">
      <c r="B58" s="37" t="s">
        <v>44</v>
      </c>
      <c r="C58" s="38" t="s">
        <v>92</v>
      </c>
      <c r="D58" s="37" t="s">
        <v>34</v>
      </c>
      <c r="E58" s="37" t="s">
        <v>35</v>
      </c>
      <c r="F58" s="37" t="s">
        <v>36</v>
      </c>
      <c r="G58" s="37" t="s">
        <v>37</v>
      </c>
      <c r="H58" s="37" t="s">
        <v>8</v>
      </c>
      <c r="I58" s="37" t="s">
        <v>9</v>
      </c>
      <c r="N58" s="37" t="s">
        <v>44</v>
      </c>
      <c r="O58" s="37" t="s">
        <v>98</v>
      </c>
      <c r="P58" s="37" t="s">
        <v>34</v>
      </c>
      <c r="Q58" s="37" t="s">
        <v>35</v>
      </c>
      <c r="R58" s="37" t="s">
        <v>36</v>
      </c>
      <c r="S58" s="37" t="s">
        <v>37</v>
      </c>
      <c r="T58" s="37" t="s">
        <v>8</v>
      </c>
      <c r="U58" s="37" t="s">
        <v>9</v>
      </c>
    </row>
    <row r="59" spans="2:21">
      <c r="B59" s="37">
        <v>67</v>
      </c>
      <c r="C59" s="37" t="s">
        <v>66</v>
      </c>
      <c r="D59" s="37">
        <v>100</v>
      </c>
      <c r="E59" s="39">
        <v>0.7</v>
      </c>
      <c r="F59" s="37">
        <v>125.1</v>
      </c>
      <c r="G59" s="37">
        <v>1.4</v>
      </c>
      <c r="H59" s="37">
        <v>10</v>
      </c>
      <c r="I59" s="37">
        <v>7.3</v>
      </c>
      <c r="N59" s="37"/>
      <c r="O59" s="38" t="s">
        <v>92</v>
      </c>
      <c r="P59" s="37"/>
      <c r="Q59" s="39"/>
      <c r="R59" s="37"/>
      <c r="S59" s="37"/>
      <c r="T59" s="37"/>
      <c r="U59" s="37"/>
    </row>
    <row r="60" spans="2:21">
      <c r="B60" s="37">
        <v>104</v>
      </c>
      <c r="C60" s="37" t="s">
        <v>67</v>
      </c>
      <c r="D60" s="37" t="s">
        <v>106</v>
      </c>
      <c r="E60" s="39">
        <v>21.3</v>
      </c>
      <c r="F60" s="37">
        <v>204</v>
      </c>
      <c r="G60" s="37">
        <v>2.1</v>
      </c>
      <c r="H60" s="37">
        <v>2.15</v>
      </c>
      <c r="I60" s="37">
        <v>16.600000000000001</v>
      </c>
      <c r="N60" s="37">
        <v>82</v>
      </c>
      <c r="O60" s="37" t="s">
        <v>70</v>
      </c>
      <c r="P60" s="37" t="s">
        <v>105</v>
      </c>
      <c r="Q60" s="39">
        <v>15.03</v>
      </c>
      <c r="R60" s="37">
        <v>10.8</v>
      </c>
      <c r="S60" s="37">
        <v>1.8</v>
      </c>
      <c r="T60" s="37">
        <v>4.92</v>
      </c>
      <c r="U60" s="37">
        <v>10.93</v>
      </c>
    </row>
    <row r="61" spans="2:21">
      <c r="B61" s="37">
        <v>265</v>
      </c>
      <c r="C61" s="37" t="s">
        <v>68</v>
      </c>
      <c r="D61" s="37" t="s">
        <v>159</v>
      </c>
      <c r="E61" s="39">
        <v>24.97</v>
      </c>
      <c r="F61" s="37">
        <v>327.60000000000002</v>
      </c>
      <c r="G61" s="37">
        <v>12</v>
      </c>
      <c r="H61" s="37">
        <v>16</v>
      </c>
      <c r="I61" s="37">
        <v>25.7</v>
      </c>
      <c r="N61" s="37">
        <v>173</v>
      </c>
      <c r="O61" s="37" t="s">
        <v>160</v>
      </c>
      <c r="P61" s="37">
        <v>250</v>
      </c>
      <c r="Q61" s="39">
        <v>13.53</v>
      </c>
      <c r="R61" s="37">
        <v>400</v>
      </c>
      <c r="S61" s="37">
        <v>9.8000000000000007</v>
      </c>
      <c r="T61" s="37">
        <v>12.6</v>
      </c>
      <c r="U61" s="37">
        <v>61.7</v>
      </c>
    </row>
    <row r="62" spans="2:21">
      <c r="B62" s="37">
        <v>376</v>
      </c>
      <c r="C62" s="37" t="s">
        <v>69</v>
      </c>
      <c r="D62" s="44">
        <v>200</v>
      </c>
      <c r="E62" s="39">
        <v>1.37</v>
      </c>
      <c r="F62" s="37">
        <v>60</v>
      </c>
      <c r="G62" s="37">
        <v>7.0000000000000007E-2</v>
      </c>
      <c r="H62" s="37">
        <v>0.02</v>
      </c>
      <c r="I62" s="37">
        <v>15</v>
      </c>
      <c r="N62" s="37"/>
      <c r="O62" s="37" t="s">
        <v>71</v>
      </c>
      <c r="P62" s="44" t="s">
        <v>46</v>
      </c>
      <c r="Q62" s="39">
        <v>4.08</v>
      </c>
      <c r="R62" s="37"/>
      <c r="S62" s="37"/>
      <c r="T62" s="37"/>
      <c r="U62" s="37"/>
    </row>
    <row r="63" spans="2:21">
      <c r="B63" s="50">
        <v>115</v>
      </c>
      <c r="C63" s="37" t="s">
        <v>53</v>
      </c>
      <c r="D63" s="37">
        <v>60</v>
      </c>
      <c r="E63" s="39">
        <v>2.36</v>
      </c>
      <c r="F63" s="37">
        <v>115</v>
      </c>
      <c r="G63" s="37">
        <v>20</v>
      </c>
      <c r="H63" s="37">
        <v>0.7</v>
      </c>
      <c r="I63" s="37">
        <v>3.6</v>
      </c>
      <c r="N63" s="50">
        <v>389</v>
      </c>
      <c r="O63" s="37" t="s">
        <v>72</v>
      </c>
      <c r="P63" s="37">
        <v>200</v>
      </c>
      <c r="Q63" s="39">
        <v>15</v>
      </c>
      <c r="R63" s="37">
        <v>105.6</v>
      </c>
      <c r="S63" s="37">
        <v>1</v>
      </c>
      <c r="T63" s="37">
        <v>0</v>
      </c>
      <c r="U63" s="37">
        <v>25.4</v>
      </c>
    </row>
    <row r="64" spans="2:21">
      <c r="C64" s="37"/>
      <c r="D64" s="37"/>
      <c r="E64" s="39"/>
      <c r="F64" s="37"/>
      <c r="G64" s="37"/>
      <c r="H64" s="37"/>
      <c r="I64" s="37"/>
      <c r="N64">
        <v>115</v>
      </c>
      <c r="O64" s="37" t="s">
        <v>53</v>
      </c>
      <c r="P64" s="37">
        <v>60</v>
      </c>
      <c r="Q64" s="39">
        <v>2.36</v>
      </c>
      <c r="R64" s="37">
        <v>115</v>
      </c>
      <c r="S64" s="37">
        <v>20</v>
      </c>
      <c r="T64" s="37">
        <v>0.7</v>
      </c>
      <c r="U64" s="37">
        <v>3.6</v>
      </c>
    </row>
    <row r="65" spans="2:21" ht="24" customHeight="1">
      <c r="C65" s="37"/>
      <c r="D65" s="37" t="s">
        <v>73</v>
      </c>
      <c r="E65" s="39">
        <f>E60+E61+E62+E63+E64</f>
        <v>49.999999999999993</v>
      </c>
      <c r="F65" s="37">
        <f>F60+F61+F63+F64</f>
        <v>646.6</v>
      </c>
      <c r="G65" s="37">
        <f>G60+G61+G63+G64</f>
        <v>34.1</v>
      </c>
      <c r="H65" s="37">
        <f>H60+H61+H64</f>
        <v>18.149999999999999</v>
      </c>
      <c r="I65" s="37">
        <f>I60+I61+I63+I64</f>
        <v>45.9</v>
      </c>
      <c r="O65" s="37"/>
      <c r="P65" s="37" t="s">
        <v>73</v>
      </c>
      <c r="Q65" s="39">
        <f>Q60+Q61+Q62+Q63+Q64</f>
        <v>50</v>
      </c>
      <c r="R65" s="37">
        <f>R60+R61+R63+R64</f>
        <v>631.4</v>
      </c>
      <c r="S65" s="37">
        <f>S60+S61+S63+S64</f>
        <v>32.6</v>
      </c>
      <c r="T65" s="37">
        <f>T60+T62+T61+T64</f>
        <v>18.22</v>
      </c>
      <c r="U65" s="37">
        <f>U60+U61+U63+U64</f>
        <v>101.63</v>
      </c>
    </row>
    <row r="66" spans="2:21" ht="30.75" customHeight="1" thickBot="1">
      <c r="B66" s="37"/>
      <c r="C66" s="50" t="s">
        <v>107</v>
      </c>
      <c r="D66" t="s">
        <v>40</v>
      </c>
      <c r="E66" s="48"/>
      <c r="F66" s="48"/>
      <c r="G66" s="48"/>
      <c r="H66" s="48"/>
      <c r="I66" s="48"/>
      <c r="N66" s="37"/>
      <c r="O66" s="37" t="s">
        <v>158</v>
      </c>
      <c r="P66" t="s">
        <v>40</v>
      </c>
      <c r="Q66" s="48"/>
      <c r="R66" s="48"/>
      <c r="S66" s="48"/>
      <c r="T66" s="48"/>
      <c r="U66" s="48"/>
    </row>
    <row r="67" spans="2:21" ht="21" thickTop="1" thickBot="1">
      <c r="B67" s="37" t="s">
        <v>93</v>
      </c>
      <c r="C67" s="37" t="s">
        <v>98</v>
      </c>
      <c r="D67" s="48" t="s">
        <v>48</v>
      </c>
      <c r="E67" s="48" t="s">
        <v>149</v>
      </c>
      <c r="F67" s="48"/>
      <c r="G67" s="48"/>
      <c r="H67" s="48"/>
      <c r="I67" s="48"/>
      <c r="N67" s="37" t="s">
        <v>166</v>
      </c>
      <c r="O67" s="50" t="s">
        <v>165</v>
      </c>
      <c r="P67" s="48" t="s">
        <v>48</v>
      </c>
      <c r="Q67" s="48" t="s">
        <v>148</v>
      </c>
      <c r="R67" s="48"/>
      <c r="S67" s="48"/>
      <c r="T67" s="48"/>
      <c r="U67" s="48"/>
    </row>
    <row r="68" spans="2:21" ht="15.75" thickTop="1">
      <c r="B68" s="37" t="s">
        <v>44</v>
      </c>
      <c r="C68" s="38" t="s">
        <v>91</v>
      </c>
      <c r="D68" s="37" t="s">
        <v>34</v>
      </c>
      <c r="E68" s="37" t="s">
        <v>35</v>
      </c>
      <c r="F68" s="37" t="s">
        <v>36</v>
      </c>
      <c r="G68" s="37" t="s">
        <v>37</v>
      </c>
      <c r="H68" s="37" t="s">
        <v>8</v>
      </c>
      <c r="I68" s="37" t="s">
        <v>9</v>
      </c>
      <c r="N68" s="37" t="s">
        <v>44</v>
      </c>
      <c r="O68" s="37" t="s">
        <v>91</v>
      </c>
      <c r="P68" s="37" t="s">
        <v>34</v>
      </c>
      <c r="Q68" s="37" t="s">
        <v>35</v>
      </c>
      <c r="R68" s="37" t="s">
        <v>36</v>
      </c>
      <c r="S68" s="37" t="s">
        <v>37</v>
      </c>
      <c r="T68" s="37" t="s">
        <v>8</v>
      </c>
      <c r="U68" s="37" t="s">
        <v>9</v>
      </c>
    </row>
    <row r="69" spans="2:21">
      <c r="B69" s="37">
        <v>49</v>
      </c>
      <c r="C69" s="37" t="s">
        <v>74</v>
      </c>
      <c r="D69" s="37">
        <v>70</v>
      </c>
      <c r="E69" s="39">
        <v>0.7</v>
      </c>
      <c r="F69" s="37">
        <v>187</v>
      </c>
      <c r="G69" s="37">
        <v>8</v>
      </c>
      <c r="H69" s="37">
        <v>6</v>
      </c>
      <c r="I69" s="37">
        <v>24</v>
      </c>
      <c r="N69" s="37">
        <v>67</v>
      </c>
      <c r="O69" s="38" t="s">
        <v>66</v>
      </c>
      <c r="P69" s="37">
        <v>70</v>
      </c>
      <c r="Q69" s="39">
        <v>0.7</v>
      </c>
      <c r="R69" s="37">
        <v>125</v>
      </c>
      <c r="S69" s="37">
        <v>1</v>
      </c>
      <c r="T69" s="37">
        <v>10</v>
      </c>
      <c r="U69" s="37">
        <v>7</v>
      </c>
    </row>
    <row r="70" spans="2:21">
      <c r="B70" s="37">
        <v>102</v>
      </c>
      <c r="C70" s="37" t="s">
        <v>75</v>
      </c>
      <c r="D70" s="37" t="s">
        <v>131</v>
      </c>
      <c r="E70" s="39">
        <v>18.39</v>
      </c>
      <c r="F70" s="37">
        <v>550</v>
      </c>
      <c r="G70" s="37">
        <v>6</v>
      </c>
      <c r="H70" s="37">
        <v>40</v>
      </c>
      <c r="I70" s="37">
        <v>14</v>
      </c>
      <c r="N70" s="37">
        <v>103</v>
      </c>
      <c r="O70" s="37" t="s">
        <v>101</v>
      </c>
      <c r="P70" s="37" t="s">
        <v>131</v>
      </c>
      <c r="Q70" s="39">
        <v>27.95</v>
      </c>
      <c r="R70" s="37">
        <v>100</v>
      </c>
      <c r="S70" s="37">
        <v>2</v>
      </c>
      <c r="T70" s="37">
        <v>4</v>
      </c>
      <c r="U70" s="37">
        <v>10</v>
      </c>
    </row>
    <row r="71" spans="2:21">
      <c r="B71" s="37">
        <v>171</v>
      </c>
      <c r="C71" s="37" t="s">
        <v>52</v>
      </c>
      <c r="D71" s="37">
        <v>100</v>
      </c>
      <c r="E71" s="39">
        <v>6.5</v>
      </c>
      <c r="F71" s="37">
        <v>200</v>
      </c>
      <c r="G71" s="37">
        <v>6</v>
      </c>
      <c r="H71" s="37">
        <v>6</v>
      </c>
      <c r="I71" s="37">
        <v>35</v>
      </c>
      <c r="N71" s="37"/>
      <c r="O71" s="37" t="s">
        <v>54</v>
      </c>
      <c r="P71" s="37">
        <v>6</v>
      </c>
      <c r="Q71" s="39">
        <v>1.2</v>
      </c>
      <c r="R71" s="37"/>
      <c r="S71" s="37"/>
      <c r="T71" s="37"/>
      <c r="U71" s="37"/>
    </row>
    <row r="72" spans="2:21">
      <c r="B72" s="37">
        <v>268</v>
      </c>
      <c r="C72" s="37" t="s">
        <v>76</v>
      </c>
      <c r="D72" s="45">
        <v>70</v>
      </c>
      <c r="E72" s="39">
        <v>21.44</v>
      </c>
      <c r="F72" s="37">
        <v>183</v>
      </c>
      <c r="G72" s="37">
        <v>12</v>
      </c>
      <c r="H72" s="37">
        <v>9</v>
      </c>
      <c r="I72" s="37">
        <v>12</v>
      </c>
      <c r="N72" s="37">
        <v>304</v>
      </c>
      <c r="O72" s="37" t="s">
        <v>79</v>
      </c>
      <c r="P72" s="45">
        <v>100</v>
      </c>
      <c r="Q72" s="39">
        <v>5</v>
      </c>
      <c r="R72" s="37">
        <v>450</v>
      </c>
      <c r="S72" s="37">
        <v>7</v>
      </c>
      <c r="T72" s="37">
        <v>13</v>
      </c>
      <c r="U72" s="37">
        <v>70</v>
      </c>
    </row>
    <row r="73" spans="2:21">
      <c r="B73" s="50">
        <v>382</v>
      </c>
      <c r="C73" s="37" t="s">
        <v>77</v>
      </c>
      <c r="D73" s="37">
        <v>200</v>
      </c>
      <c r="E73" s="39">
        <v>8</v>
      </c>
      <c r="F73" s="37">
        <v>118.6</v>
      </c>
      <c r="G73" s="37">
        <v>4</v>
      </c>
      <c r="H73" s="37">
        <v>3.54</v>
      </c>
      <c r="I73" s="37">
        <v>17.57</v>
      </c>
      <c r="N73" s="50">
        <v>235</v>
      </c>
      <c r="O73" s="37" t="s">
        <v>80</v>
      </c>
      <c r="P73" s="37">
        <v>60</v>
      </c>
      <c r="Q73" s="39">
        <v>17.68</v>
      </c>
      <c r="R73" s="37">
        <v>153.5</v>
      </c>
      <c r="S73" s="37">
        <v>12.5</v>
      </c>
      <c r="T73" s="37">
        <v>8.4</v>
      </c>
      <c r="U73" s="37">
        <v>7.3</v>
      </c>
    </row>
    <row r="74" spans="2:21">
      <c r="B74" s="52">
        <v>115</v>
      </c>
      <c r="C74" s="37" t="s">
        <v>78</v>
      </c>
      <c r="D74" s="37">
        <v>40</v>
      </c>
      <c r="E74" s="39">
        <v>1.57</v>
      </c>
      <c r="F74" s="37">
        <v>100</v>
      </c>
      <c r="G74" s="37">
        <v>15</v>
      </c>
      <c r="H74" s="37">
        <v>0.5</v>
      </c>
      <c r="I74" s="37">
        <v>2.5</v>
      </c>
      <c r="N74" s="52">
        <v>332</v>
      </c>
      <c r="O74" s="37" t="s">
        <v>56</v>
      </c>
      <c r="P74" s="37">
        <v>200</v>
      </c>
      <c r="Q74" s="39">
        <v>2.5</v>
      </c>
      <c r="R74" s="37">
        <v>160</v>
      </c>
      <c r="S74" s="37">
        <v>0.31</v>
      </c>
      <c r="T74" s="37">
        <v>0</v>
      </c>
      <c r="U74" s="37">
        <v>39.4</v>
      </c>
    </row>
    <row r="75" spans="2:21">
      <c r="C75" s="37"/>
      <c r="D75" s="37"/>
      <c r="E75" s="39"/>
      <c r="F75" s="37"/>
      <c r="G75" s="37"/>
      <c r="H75" s="37"/>
      <c r="I75" s="37"/>
      <c r="N75">
        <v>115</v>
      </c>
      <c r="O75" s="37" t="s">
        <v>53</v>
      </c>
      <c r="P75" s="37">
        <v>40</v>
      </c>
      <c r="Q75" s="39">
        <v>1.57</v>
      </c>
      <c r="R75" s="37">
        <v>100</v>
      </c>
      <c r="S75" s="37">
        <v>15</v>
      </c>
      <c r="T75" s="37">
        <v>65.040000000000006</v>
      </c>
      <c r="U75" s="37">
        <v>105.07</v>
      </c>
    </row>
    <row r="76" spans="2:21" ht="17.25" customHeight="1">
      <c r="B76" s="37"/>
      <c r="C76" s="37"/>
      <c r="D76" s="37" t="s">
        <v>57</v>
      </c>
      <c r="E76" s="39">
        <f>E69+E70+E71+E72+E73+E74</f>
        <v>56.6</v>
      </c>
      <c r="F76" s="37">
        <f>F69+F70+F71+F72+F73+F75</f>
        <v>1238.5999999999999</v>
      </c>
      <c r="G76" s="37">
        <f>G69+G70+G71+G72+G73+G75</f>
        <v>36</v>
      </c>
      <c r="H76" s="37">
        <f>H69+H70+H71+H72+H73+H75</f>
        <v>64.540000000000006</v>
      </c>
      <c r="I76" s="37">
        <f>I69+I70+I71+I72+I73+I75</f>
        <v>102.57</v>
      </c>
      <c r="N76" s="37"/>
      <c r="O76" s="37"/>
      <c r="P76" s="37" t="s">
        <v>57</v>
      </c>
      <c r="Q76" s="39">
        <f>Q69+Q70+Q71+Q72+Q73+Q74+Q75</f>
        <v>56.599999999999994</v>
      </c>
      <c r="R76" s="37"/>
      <c r="S76" s="37"/>
      <c r="T76" s="37"/>
      <c r="U76" s="37"/>
    </row>
    <row r="77" spans="2:21" ht="20.25" customHeight="1" thickBot="1">
      <c r="B77" s="37" t="s">
        <v>162</v>
      </c>
      <c r="C77" s="50" t="s">
        <v>133</v>
      </c>
      <c r="D77" t="s">
        <v>40</v>
      </c>
      <c r="E77" s="48"/>
      <c r="F77" s="48"/>
      <c r="G77" s="48"/>
      <c r="H77" s="48"/>
      <c r="I77" s="48"/>
      <c r="N77" s="37" t="s">
        <v>127</v>
      </c>
      <c r="O77" s="37" t="s">
        <v>133</v>
      </c>
      <c r="P77" t="s">
        <v>40</v>
      </c>
      <c r="Q77" s="48"/>
      <c r="R77" s="48"/>
      <c r="S77" s="48"/>
      <c r="T77" s="48"/>
      <c r="U77" s="48"/>
    </row>
    <row r="78" spans="2:21" ht="21" thickTop="1" thickBot="1">
      <c r="B78" s="37" t="s">
        <v>110</v>
      </c>
      <c r="C78" s="37" t="s">
        <v>99</v>
      </c>
      <c r="D78" s="48" t="s">
        <v>48</v>
      </c>
      <c r="E78" s="48"/>
      <c r="F78" s="48" t="s">
        <v>136</v>
      </c>
      <c r="G78" s="48"/>
      <c r="H78" s="48"/>
      <c r="I78" s="48"/>
      <c r="N78" s="37" t="s">
        <v>123</v>
      </c>
      <c r="O78" s="37" t="s">
        <v>165</v>
      </c>
      <c r="P78" s="48" t="s">
        <v>48</v>
      </c>
      <c r="Q78" s="48"/>
      <c r="R78" s="48" t="s">
        <v>129</v>
      </c>
      <c r="S78" s="48"/>
      <c r="T78" s="48"/>
      <c r="U78" s="48"/>
    </row>
    <row r="79" spans="2:21" ht="15.75" thickTop="1">
      <c r="B79" s="37" t="s">
        <v>44</v>
      </c>
      <c r="C79" s="38" t="s">
        <v>94</v>
      </c>
      <c r="D79" s="37" t="s">
        <v>34</v>
      </c>
      <c r="E79" s="37" t="s">
        <v>35</v>
      </c>
      <c r="F79" s="37" t="s">
        <v>36</v>
      </c>
      <c r="G79" s="37" t="s">
        <v>37</v>
      </c>
      <c r="H79" s="37" t="s">
        <v>8</v>
      </c>
      <c r="I79" s="37" t="s">
        <v>9</v>
      </c>
      <c r="N79" s="37" t="s">
        <v>44</v>
      </c>
      <c r="O79" s="37" t="s">
        <v>167</v>
      </c>
      <c r="P79" s="37" t="s">
        <v>34</v>
      </c>
      <c r="Q79" s="37" t="s">
        <v>35</v>
      </c>
      <c r="R79" s="37" t="s">
        <v>36</v>
      </c>
      <c r="S79" s="37" t="s">
        <v>37</v>
      </c>
      <c r="T79" s="37" t="s">
        <v>8</v>
      </c>
      <c r="U79" s="37" t="s">
        <v>9</v>
      </c>
    </row>
    <row r="80" spans="2:21">
      <c r="B80" s="37">
        <v>49</v>
      </c>
      <c r="C80" s="37" t="s">
        <v>74</v>
      </c>
      <c r="D80" s="37">
        <v>100</v>
      </c>
      <c r="E80" s="39">
        <v>0.7</v>
      </c>
      <c r="F80" s="37">
        <v>187.3</v>
      </c>
      <c r="G80" s="37">
        <v>8.2899999999999991</v>
      </c>
      <c r="H80" s="37">
        <v>6.8</v>
      </c>
      <c r="I80" s="37">
        <v>24.7</v>
      </c>
      <c r="N80" s="37">
        <v>67</v>
      </c>
      <c r="O80" s="50" t="s">
        <v>66</v>
      </c>
      <c r="P80" s="37">
        <v>100</v>
      </c>
      <c r="Q80" s="39">
        <v>0.7</v>
      </c>
      <c r="R80" s="37">
        <v>125.1</v>
      </c>
      <c r="S80" s="37">
        <v>1.4</v>
      </c>
      <c r="T80" s="37">
        <v>10.039999999999999</v>
      </c>
      <c r="U80" s="37">
        <v>7.3</v>
      </c>
    </row>
    <row r="81" spans="2:21">
      <c r="B81" s="37">
        <v>102</v>
      </c>
      <c r="C81" s="37" t="s">
        <v>163</v>
      </c>
      <c r="D81" s="37" t="s">
        <v>42</v>
      </c>
      <c r="E81" s="39">
        <v>11</v>
      </c>
      <c r="F81" s="37">
        <v>552.29999999999995</v>
      </c>
      <c r="G81" s="37">
        <v>7.8</v>
      </c>
      <c r="H81" s="37">
        <v>48</v>
      </c>
      <c r="I81" s="37">
        <v>16</v>
      </c>
      <c r="N81" s="37">
        <v>103</v>
      </c>
      <c r="O81" s="50" t="s">
        <v>89</v>
      </c>
      <c r="P81" s="37" t="s">
        <v>42</v>
      </c>
      <c r="Q81" s="39">
        <v>19.57</v>
      </c>
      <c r="R81" s="37">
        <v>117</v>
      </c>
      <c r="S81" s="37">
        <v>2.38</v>
      </c>
      <c r="T81" s="37">
        <v>5.07</v>
      </c>
      <c r="U81" s="37">
        <v>13</v>
      </c>
    </row>
    <row r="82" spans="2:21">
      <c r="B82" s="37">
        <v>171</v>
      </c>
      <c r="C82" s="37" t="s">
        <v>164</v>
      </c>
      <c r="D82" s="37">
        <v>130</v>
      </c>
      <c r="E82" s="39">
        <v>6.5</v>
      </c>
      <c r="F82" s="37">
        <v>250</v>
      </c>
      <c r="G82" s="37">
        <v>7.3</v>
      </c>
      <c r="H82" s="37">
        <v>7.9</v>
      </c>
      <c r="I82" s="37">
        <v>12</v>
      </c>
      <c r="N82" s="37"/>
      <c r="O82" s="38" t="s">
        <v>144</v>
      </c>
      <c r="P82" s="37">
        <v>5</v>
      </c>
      <c r="Q82" s="39">
        <v>1.19</v>
      </c>
      <c r="R82" s="37"/>
      <c r="S82" s="37"/>
      <c r="T82" s="37"/>
      <c r="U82" s="37"/>
    </row>
    <row r="83" spans="2:21">
      <c r="B83" s="37">
        <v>268</v>
      </c>
      <c r="C83" s="37" t="s">
        <v>76</v>
      </c>
      <c r="D83" s="37">
        <v>70</v>
      </c>
      <c r="E83" s="39">
        <v>21.44</v>
      </c>
      <c r="F83" s="37">
        <v>183</v>
      </c>
      <c r="G83" s="37">
        <v>12</v>
      </c>
      <c r="H83" s="37">
        <v>9</v>
      </c>
      <c r="I83" s="37">
        <v>12</v>
      </c>
      <c r="N83" s="37">
        <v>304</v>
      </c>
      <c r="O83" s="37" t="s">
        <v>79</v>
      </c>
      <c r="P83" s="37">
        <v>130</v>
      </c>
      <c r="Q83" s="39">
        <v>6</v>
      </c>
      <c r="R83" s="37">
        <v>466.4</v>
      </c>
      <c r="S83" s="37">
        <v>8.6999999999999993</v>
      </c>
      <c r="T83" s="37">
        <v>14.6</v>
      </c>
      <c r="U83" s="37">
        <v>75</v>
      </c>
    </row>
    <row r="84" spans="2:21">
      <c r="B84">
        <v>382</v>
      </c>
      <c r="C84" s="37" t="s">
        <v>77</v>
      </c>
      <c r="D84" s="45">
        <v>200</v>
      </c>
      <c r="E84" s="39">
        <v>8</v>
      </c>
      <c r="F84" s="37">
        <v>118.6</v>
      </c>
      <c r="G84" s="37">
        <v>4</v>
      </c>
      <c r="H84" s="37">
        <v>3.54</v>
      </c>
      <c r="I84" s="37">
        <v>17.600000000000001</v>
      </c>
      <c r="N84">
        <v>235</v>
      </c>
      <c r="O84" s="37" t="s">
        <v>80</v>
      </c>
      <c r="P84" s="45">
        <v>60</v>
      </c>
      <c r="Q84" s="39">
        <v>17.68</v>
      </c>
      <c r="R84" s="37">
        <v>153.5</v>
      </c>
      <c r="S84" s="37">
        <v>12.5</v>
      </c>
      <c r="T84" s="37">
        <v>8.4</v>
      </c>
      <c r="U84" s="37">
        <v>7.3</v>
      </c>
    </row>
    <row r="85" spans="2:21">
      <c r="B85" s="38">
        <v>115</v>
      </c>
      <c r="C85" s="37" t="s">
        <v>78</v>
      </c>
      <c r="D85" s="37">
        <v>60</v>
      </c>
      <c r="E85" s="39">
        <v>2.36</v>
      </c>
      <c r="F85" s="37">
        <v>115</v>
      </c>
      <c r="G85" s="37">
        <v>20</v>
      </c>
      <c r="H85" s="37">
        <v>0.7</v>
      </c>
      <c r="I85" s="37">
        <v>3.6</v>
      </c>
      <c r="N85" s="38">
        <v>332</v>
      </c>
      <c r="O85" s="37" t="s">
        <v>56</v>
      </c>
      <c r="P85" s="37">
        <v>200</v>
      </c>
      <c r="Q85" s="39">
        <v>2.5</v>
      </c>
      <c r="R85" s="37">
        <v>160</v>
      </c>
      <c r="S85" s="37">
        <v>0.31</v>
      </c>
      <c r="T85" s="37">
        <v>0</v>
      </c>
      <c r="U85" s="37">
        <v>39.4</v>
      </c>
    </row>
    <row r="86" spans="2:21" ht="15" customHeight="1">
      <c r="C86" s="37"/>
      <c r="D86" s="37"/>
      <c r="E86" s="39"/>
      <c r="F86" s="37"/>
      <c r="G86" s="37"/>
      <c r="H86" s="37"/>
      <c r="I86" s="37"/>
      <c r="N86" s="38">
        <v>115</v>
      </c>
      <c r="O86" s="37" t="s">
        <v>53</v>
      </c>
      <c r="P86" s="37">
        <v>60</v>
      </c>
      <c r="Q86" s="39">
        <v>2.36</v>
      </c>
      <c r="R86" s="37">
        <v>115</v>
      </c>
      <c r="S86" s="37">
        <v>20</v>
      </c>
      <c r="T86" s="37">
        <v>0.7</v>
      </c>
      <c r="U86" s="37">
        <v>3.6</v>
      </c>
    </row>
    <row r="87" spans="2:21" ht="15.75" customHeight="1">
      <c r="B87" s="37"/>
      <c r="C87" s="37"/>
      <c r="D87" s="37" t="s">
        <v>57</v>
      </c>
      <c r="E87" s="39">
        <f>E80+E81+E82+E83+E84+E85+E86</f>
        <v>50</v>
      </c>
      <c r="F87" s="37">
        <f>F80+F81+F83+F84+F85+F86</f>
        <v>1156.1999999999998</v>
      </c>
      <c r="G87" s="37">
        <f>G80+G81+G83+G84+G85+G86</f>
        <v>52.09</v>
      </c>
      <c r="H87" s="37">
        <f>H80+H81+H83+H84+H86</f>
        <v>67.34</v>
      </c>
      <c r="I87" s="37">
        <f>I80+I81+I83+I84+I85+I86</f>
        <v>73.900000000000006</v>
      </c>
      <c r="N87" s="37"/>
      <c r="O87" s="37"/>
      <c r="P87" s="37" t="s">
        <v>57</v>
      </c>
      <c r="Q87" s="39">
        <f>Q80+Q81+Q82+Q83+Q84+Q85+Q86</f>
        <v>50</v>
      </c>
      <c r="R87" s="37">
        <f>R80+R81+R83+R84+R85+R86</f>
        <v>1137</v>
      </c>
      <c r="S87" s="37">
        <f>S80+S81+S83+S84+S85+S86</f>
        <v>45.289999999999992</v>
      </c>
      <c r="T87" s="37">
        <f>T80+T81+T83+T84+T86</f>
        <v>38.81</v>
      </c>
      <c r="U87" s="37">
        <f>U80+U81+U83+U84+U85+U86</f>
        <v>145.6</v>
      </c>
    </row>
    <row r="88" spans="2:21" ht="48" customHeight="1" thickBot="1">
      <c r="B88" s="37" t="s">
        <v>122</v>
      </c>
      <c r="C88" s="50" t="s">
        <v>130</v>
      </c>
      <c r="D88" t="s">
        <v>40</v>
      </c>
      <c r="E88" s="48"/>
      <c r="F88" s="48"/>
      <c r="G88" s="48"/>
      <c r="H88" s="48"/>
      <c r="I88" s="48"/>
      <c r="N88" s="37" t="s">
        <v>171</v>
      </c>
      <c r="O88" s="37" t="s">
        <v>168</v>
      </c>
      <c r="P88" t="s">
        <v>40</v>
      </c>
      <c r="Q88" s="48"/>
      <c r="R88" s="48"/>
      <c r="S88" s="48"/>
      <c r="T88" s="48"/>
      <c r="U88" s="48"/>
    </row>
    <row r="89" spans="2:21" ht="21" thickTop="1" thickBot="1">
      <c r="B89" s="37" t="s">
        <v>123</v>
      </c>
      <c r="C89" s="37" t="s">
        <v>99</v>
      </c>
      <c r="D89" s="48" t="s">
        <v>49</v>
      </c>
      <c r="E89" s="48" t="s">
        <v>149</v>
      </c>
      <c r="F89" s="48"/>
      <c r="G89" s="48"/>
      <c r="H89" s="48"/>
      <c r="I89" s="48"/>
      <c r="N89" s="37" t="s">
        <v>113</v>
      </c>
      <c r="O89" s="37" t="s">
        <v>165</v>
      </c>
      <c r="P89" s="48" t="s">
        <v>49</v>
      </c>
      <c r="Q89" s="48" t="s">
        <v>148</v>
      </c>
      <c r="R89" s="48"/>
      <c r="S89" s="48"/>
      <c r="T89" s="48"/>
      <c r="U89" s="48"/>
    </row>
    <row r="90" spans="2:21" ht="15.75" thickTop="1">
      <c r="B90" s="37" t="s">
        <v>44</v>
      </c>
      <c r="C90" s="38" t="s">
        <v>90</v>
      </c>
      <c r="D90" s="37" t="s">
        <v>34</v>
      </c>
      <c r="E90" s="39" t="s">
        <v>35</v>
      </c>
      <c r="F90" s="37" t="s">
        <v>36</v>
      </c>
      <c r="G90" s="37" t="s">
        <v>37</v>
      </c>
      <c r="H90" s="37" t="s">
        <v>8</v>
      </c>
      <c r="I90" s="37" t="s">
        <v>9</v>
      </c>
      <c r="N90" s="37" t="s">
        <v>44</v>
      </c>
      <c r="O90" s="37" t="s">
        <v>169</v>
      </c>
      <c r="P90" s="37" t="s">
        <v>34</v>
      </c>
      <c r="Q90" s="39" t="s">
        <v>35</v>
      </c>
      <c r="R90" s="37" t="s">
        <v>36</v>
      </c>
      <c r="S90" s="37" t="s">
        <v>37</v>
      </c>
      <c r="T90" s="37" t="s">
        <v>8</v>
      </c>
      <c r="U90" s="37" t="s">
        <v>9</v>
      </c>
    </row>
    <row r="91" spans="2:21">
      <c r="B91" s="37">
        <v>45</v>
      </c>
      <c r="C91" s="37" t="s">
        <v>51</v>
      </c>
      <c r="D91" s="37">
        <v>70</v>
      </c>
      <c r="E91" s="39">
        <v>0.7</v>
      </c>
      <c r="F91" s="37">
        <v>48</v>
      </c>
      <c r="G91" s="37">
        <v>1</v>
      </c>
      <c r="H91" s="37">
        <v>0.09</v>
      </c>
      <c r="I91" s="37">
        <v>10</v>
      </c>
      <c r="N91" s="37">
        <v>53</v>
      </c>
      <c r="O91" s="50" t="s">
        <v>47</v>
      </c>
      <c r="P91" s="37">
        <v>70</v>
      </c>
      <c r="Q91" s="39">
        <v>0.7</v>
      </c>
      <c r="R91" s="37">
        <v>234</v>
      </c>
      <c r="S91" s="37">
        <v>11</v>
      </c>
      <c r="T91" s="37">
        <v>8</v>
      </c>
      <c r="U91" s="37">
        <v>30</v>
      </c>
    </row>
    <row r="92" spans="2:21">
      <c r="B92" s="37">
        <v>101</v>
      </c>
      <c r="C92" s="37" t="s">
        <v>59</v>
      </c>
      <c r="D92" s="37" t="s">
        <v>131</v>
      </c>
      <c r="E92" s="39">
        <v>19.559999999999999</v>
      </c>
      <c r="F92" s="37">
        <v>385</v>
      </c>
      <c r="G92" s="37">
        <v>1</v>
      </c>
      <c r="H92" s="37">
        <v>2</v>
      </c>
      <c r="I92" s="37">
        <v>12</v>
      </c>
      <c r="N92" s="37">
        <v>88</v>
      </c>
      <c r="O92" s="37" t="s">
        <v>156</v>
      </c>
      <c r="P92" s="37" t="s">
        <v>132</v>
      </c>
      <c r="Q92" s="39">
        <v>17.59</v>
      </c>
      <c r="R92" s="37">
        <v>67.8</v>
      </c>
      <c r="S92" s="37">
        <v>1.4</v>
      </c>
      <c r="T92" s="37">
        <v>3.9</v>
      </c>
      <c r="U92" s="37">
        <v>6.8</v>
      </c>
    </row>
    <row r="93" spans="2:21">
      <c r="B93" s="37">
        <v>199</v>
      </c>
      <c r="C93" s="37" t="s">
        <v>60</v>
      </c>
      <c r="D93" s="37">
        <v>100</v>
      </c>
      <c r="E93" s="39">
        <v>4</v>
      </c>
      <c r="F93" s="37">
        <v>170</v>
      </c>
      <c r="G93" s="37">
        <v>90.1</v>
      </c>
      <c r="H93" s="37">
        <v>4.57</v>
      </c>
      <c r="I93" s="37">
        <v>23.35</v>
      </c>
      <c r="N93" s="37">
        <v>171</v>
      </c>
      <c r="O93" s="38" t="s">
        <v>172</v>
      </c>
      <c r="P93" s="37">
        <v>100</v>
      </c>
      <c r="Q93" s="39">
        <v>1.8</v>
      </c>
      <c r="R93" s="37">
        <v>190</v>
      </c>
      <c r="S93" s="37">
        <v>3</v>
      </c>
      <c r="T93" s="37">
        <v>6</v>
      </c>
      <c r="U93" s="37">
        <v>25</v>
      </c>
    </row>
    <row r="94" spans="2:21">
      <c r="B94" s="50">
        <v>301</v>
      </c>
      <c r="C94" s="37" t="s">
        <v>81</v>
      </c>
      <c r="D94" s="45">
        <v>70</v>
      </c>
      <c r="E94" s="39">
        <v>29.4</v>
      </c>
      <c r="F94" s="37">
        <v>290</v>
      </c>
      <c r="G94" s="37">
        <v>23</v>
      </c>
      <c r="H94" s="37">
        <v>19</v>
      </c>
      <c r="I94" s="37">
        <v>8</v>
      </c>
      <c r="N94">
        <v>279</v>
      </c>
      <c r="O94" s="37" t="s">
        <v>85</v>
      </c>
      <c r="P94" s="45">
        <v>50</v>
      </c>
      <c r="Q94" s="39">
        <v>31.82</v>
      </c>
      <c r="R94" s="37">
        <v>109.8</v>
      </c>
      <c r="S94" s="37">
        <v>58.5</v>
      </c>
      <c r="T94" s="37">
        <v>6.36</v>
      </c>
      <c r="U94" s="37">
        <v>7.5</v>
      </c>
    </row>
    <row r="95" spans="2:21">
      <c r="B95" s="50">
        <v>376</v>
      </c>
      <c r="C95" s="37" t="s">
        <v>69</v>
      </c>
      <c r="D95" s="37">
        <v>200</v>
      </c>
      <c r="E95" s="39">
        <v>1.37</v>
      </c>
      <c r="F95" s="37">
        <v>60</v>
      </c>
      <c r="G95" s="37">
        <v>7.0000000000000007E-2</v>
      </c>
      <c r="H95" s="37">
        <v>0.02</v>
      </c>
      <c r="I95" s="37">
        <v>15</v>
      </c>
      <c r="N95" s="38">
        <v>349</v>
      </c>
      <c r="O95" s="37" t="s">
        <v>65</v>
      </c>
      <c r="P95" s="37">
        <v>200</v>
      </c>
      <c r="Q95" s="39">
        <v>3.12</v>
      </c>
      <c r="R95" s="37">
        <v>132.80000000000001</v>
      </c>
      <c r="S95" s="37">
        <v>0.66</v>
      </c>
      <c r="T95" s="37">
        <v>0.1</v>
      </c>
      <c r="U95" s="37">
        <v>32</v>
      </c>
    </row>
    <row r="96" spans="2:21">
      <c r="B96">
        <v>115</v>
      </c>
      <c r="C96" s="37" t="s">
        <v>78</v>
      </c>
      <c r="D96" s="37">
        <v>40</v>
      </c>
      <c r="E96" s="39">
        <v>1.57</v>
      </c>
      <c r="F96" s="37">
        <v>100</v>
      </c>
      <c r="G96" s="37">
        <v>15</v>
      </c>
      <c r="H96" s="37">
        <v>0.5</v>
      </c>
      <c r="I96" s="37">
        <v>2.5</v>
      </c>
      <c r="N96">
        <v>115</v>
      </c>
      <c r="O96" s="37" t="s">
        <v>53</v>
      </c>
      <c r="P96" s="37">
        <v>40</v>
      </c>
      <c r="Q96" s="39">
        <v>1.57</v>
      </c>
      <c r="R96" s="37">
        <v>100</v>
      </c>
      <c r="S96" s="37">
        <v>15</v>
      </c>
      <c r="T96" s="37">
        <v>0.5</v>
      </c>
      <c r="U96" s="37">
        <v>2.5</v>
      </c>
    </row>
    <row r="97" spans="2:21" ht="32.25" customHeight="1">
      <c r="B97" s="37"/>
      <c r="C97" s="37"/>
      <c r="D97" s="37" t="s">
        <v>57</v>
      </c>
      <c r="E97" s="39">
        <f>E91+E92+E93+E94+E95+E96</f>
        <v>56.599999999999994</v>
      </c>
      <c r="F97" s="37">
        <f>F91+F92+F93+F94+F95+F96</f>
        <v>1053</v>
      </c>
      <c r="G97" s="37">
        <f>G91+G92+G93+G94+G95+G96</f>
        <v>130.16999999999999</v>
      </c>
      <c r="H97" s="37">
        <f>H91+H92+H93+H94+H95+H96</f>
        <v>26.18</v>
      </c>
      <c r="I97" s="37">
        <f>I91+I92+I93+I94+I95+I96</f>
        <v>70.849999999999994</v>
      </c>
      <c r="N97" s="37"/>
      <c r="O97" s="37"/>
      <c r="P97" s="37" t="s">
        <v>57</v>
      </c>
      <c r="Q97" s="39">
        <f>Q91+Q92+Q93+Q94+Q95+Q96</f>
        <v>56.599999999999994</v>
      </c>
      <c r="R97" s="37">
        <f>R91+R92+R93+R94+R95+R96</f>
        <v>834.40000000000009</v>
      </c>
      <c r="S97" s="37">
        <f>S91+S92+S93+S94+S95+S96</f>
        <v>89.56</v>
      </c>
      <c r="T97" s="37">
        <f>T91+T92+T93+T94+T95+T96</f>
        <v>24.86</v>
      </c>
      <c r="U97" s="37">
        <f>U91+U92+U93+U94+U95+U96</f>
        <v>103.8</v>
      </c>
    </row>
    <row r="98" spans="2:21" ht="42" customHeight="1" thickBot="1">
      <c r="B98" s="37" t="s">
        <v>180</v>
      </c>
      <c r="C98" s="50" t="s">
        <v>133</v>
      </c>
      <c r="D98" t="s">
        <v>40</v>
      </c>
      <c r="E98" s="48"/>
      <c r="F98" s="48"/>
      <c r="G98" s="48"/>
      <c r="H98" s="48"/>
      <c r="I98" s="48"/>
      <c r="N98" s="37" t="s">
        <v>121</v>
      </c>
      <c r="O98" s="37" t="s">
        <v>133</v>
      </c>
      <c r="P98" t="s">
        <v>40</v>
      </c>
      <c r="Q98" s="48"/>
      <c r="R98" s="48"/>
      <c r="S98" s="48"/>
      <c r="T98" s="48"/>
      <c r="U98" s="48"/>
    </row>
    <row r="99" spans="2:21" ht="21" thickTop="1" thickBot="1">
      <c r="B99" s="37" t="s">
        <v>110</v>
      </c>
      <c r="C99" s="37" t="s">
        <v>99</v>
      </c>
      <c r="D99" s="48" t="s">
        <v>48</v>
      </c>
      <c r="E99" s="48" t="s">
        <v>149</v>
      </c>
      <c r="F99" s="48"/>
      <c r="G99" s="48"/>
      <c r="H99" s="48"/>
      <c r="I99" s="48"/>
      <c r="N99" s="37" t="s">
        <v>110</v>
      </c>
      <c r="O99" s="37" t="s">
        <v>165</v>
      </c>
      <c r="P99" s="48" t="s">
        <v>48</v>
      </c>
      <c r="Q99" s="48" t="s">
        <v>149</v>
      </c>
      <c r="R99" s="48"/>
      <c r="S99" s="48"/>
      <c r="T99" s="48"/>
      <c r="U99" s="48"/>
    </row>
    <row r="100" spans="2:21" ht="15.75" thickTop="1">
      <c r="B100" s="37" t="s">
        <v>44</v>
      </c>
      <c r="C100" s="38" t="s">
        <v>95</v>
      </c>
      <c r="D100" s="37" t="s">
        <v>34</v>
      </c>
      <c r="E100" s="37" t="s">
        <v>35</v>
      </c>
      <c r="F100" s="37" t="s">
        <v>36</v>
      </c>
      <c r="G100" s="37" t="s">
        <v>37</v>
      </c>
      <c r="H100" s="37" t="s">
        <v>8</v>
      </c>
      <c r="I100" s="37" t="s">
        <v>9</v>
      </c>
      <c r="N100" s="37" t="s">
        <v>44</v>
      </c>
      <c r="O100" s="37" t="s">
        <v>170</v>
      </c>
      <c r="P100" s="37" t="s">
        <v>34</v>
      </c>
      <c r="Q100" s="37" t="s">
        <v>35</v>
      </c>
      <c r="R100" s="37" t="s">
        <v>36</v>
      </c>
      <c r="S100" s="37" t="s">
        <v>37</v>
      </c>
      <c r="T100" s="37" t="s">
        <v>8</v>
      </c>
      <c r="U100" s="37" t="s">
        <v>9</v>
      </c>
    </row>
    <row r="101" spans="2:21">
      <c r="B101" s="37">
        <v>45</v>
      </c>
      <c r="C101" s="37" t="s">
        <v>51</v>
      </c>
      <c r="D101" s="37">
        <v>100</v>
      </c>
      <c r="E101" s="39">
        <v>0.7</v>
      </c>
      <c r="F101" s="37">
        <v>48.12</v>
      </c>
      <c r="G101" s="37">
        <v>1.54</v>
      </c>
      <c r="H101" s="37">
        <v>0.11</v>
      </c>
      <c r="I101" s="37">
        <v>10.91</v>
      </c>
      <c r="N101" s="37">
        <v>53</v>
      </c>
      <c r="O101" s="50" t="s">
        <v>47</v>
      </c>
      <c r="P101" s="37">
        <v>100</v>
      </c>
      <c r="Q101" s="39">
        <v>0.7</v>
      </c>
      <c r="R101" s="37">
        <v>234.73</v>
      </c>
      <c r="S101" s="37">
        <v>11.56</v>
      </c>
      <c r="T101" s="37">
        <v>8.4</v>
      </c>
      <c r="U101" s="37">
        <v>30.09</v>
      </c>
    </row>
    <row r="102" spans="2:21">
      <c r="B102" s="37">
        <v>101</v>
      </c>
      <c r="C102" s="37" t="s">
        <v>59</v>
      </c>
      <c r="D102" s="37" t="s">
        <v>106</v>
      </c>
      <c r="E102" s="39">
        <v>15</v>
      </c>
      <c r="F102" s="37">
        <v>285</v>
      </c>
      <c r="G102" s="37">
        <v>2</v>
      </c>
      <c r="H102" s="37">
        <v>2.8</v>
      </c>
      <c r="I102" s="37">
        <v>12.2</v>
      </c>
      <c r="N102" s="37">
        <v>88</v>
      </c>
      <c r="O102" s="37" t="s">
        <v>156</v>
      </c>
      <c r="P102" s="37" t="s">
        <v>105</v>
      </c>
      <c r="Q102" s="39">
        <v>10</v>
      </c>
      <c r="R102" s="37">
        <v>84.75</v>
      </c>
      <c r="S102" s="37">
        <v>1.75</v>
      </c>
      <c r="T102" s="37">
        <v>4.8899999999999997</v>
      </c>
      <c r="U102" s="37">
        <v>8.49</v>
      </c>
    </row>
    <row r="103" spans="2:21">
      <c r="B103" s="37">
        <v>199</v>
      </c>
      <c r="C103" s="37" t="s">
        <v>60</v>
      </c>
      <c r="D103" s="37">
        <v>130</v>
      </c>
      <c r="E103" s="39">
        <v>3</v>
      </c>
      <c r="F103" s="37">
        <v>190</v>
      </c>
      <c r="G103" s="37">
        <v>10.4</v>
      </c>
      <c r="H103" s="37">
        <v>5</v>
      </c>
      <c r="I103" s="37">
        <v>26.7</v>
      </c>
      <c r="N103" s="37">
        <v>171</v>
      </c>
      <c r="O103" s="38" t="s">
        <v>172</v>
      </c>
      <c r="P103" s="37">
        <v>130</v>
      </c>
      <c r="Q103" s="39">
        <v>2</v>
      </c>
      <c r="R103" s="37">
        <v>206.3</v>
      </c>
      <c r="S103" s="37">
        <v>4.3499999999999996</v>
      </c>
      <c r="T103" s="37">
        <v>7.3</v>
      </c>
      <c r="U103" s="37">
        <v>30.2</v>
      </c>
    </row>
    <row r="104" spans="2:21">
      <c r="B104" s="50">
        <v>301</v>
      </c>
      <c r="C104" s="37" t="s">
        <v>81</v>
      </c>
      <c r="D104" s="45">
        <v>80</v>
      </c>
      <c r="E104" s="39">
        <v>27.57</v>
      </c>
      <c r="F104" s="37">
        <v>290</v>
      </c>
      <c r="G104" s="37">
        <v>23</v>
      </c>
      <c r="H104" s="37">
        <v>19</v>
      </c>
      <c r="I104" s="37">
        <v>8</v>
      </c>
      <c r="N104" s="50">
        <v>279</v>
      </c>
      <c r="O104" s="37" t="s">
        <v>85</v>
      </c>
      <c r="P104" s="45">
        <v>50</v>
      </c>
      <c r="Q104" s="39">
        <v>31.82</v>
      </c>
      <c r="R104" s="37">
        <v>109.8</v>
      </c>
      <c r="S104" s="37">
        <v>58.5</v>
      </c>
      <c r="T104" s="37">
        <v>6.36</v>
      </c>
      <c r="U104" s="37">
        <v>7.45</v>
      </c>
    </row>
    <row r="105" spans="2:21">
      <c r="B105" s="50">
        <v>376</v>
      </c>
      <c r="C105" s="37" t="s">
        <v>69</v>
      </c>
      <c r="D105" s="37">
        <v>200</v>
      </c>
      <c r="E105" s="39">
        <v>1.37</v>
      </c>
      <c r="F105" s="37">
        <v>60</v>
      </c>
      <c r="G105" s="37">
        <v>7.0000000000000007E-2</v>
      </c>
      <c r="H105" s="37">
        <v>0.02</v>
      </c>
      <c r="I105" s="37">
        <v>15</v>
      </c>
      <c r="N105" s="50">
        <v>349</v>
      </c>
      <c r="O105" s="37" t="s">
        <v>65</v>
      </c>
      <c r="P105" s="37">
        <v>200</v>
      </c>
      <c r="Q105" s="39">
        <v>3.12</v>
      </c>
      <c r="R105" s="37">
        <v>132.80000000000001</v>
      </c>
      <c r="S105" s="37">
        <v>0.66</v>
      </c>
      <c r="T105" s="37">
        <v>0.09</v>
      </c>
      <c r="U105" s="37">
        <v>32.01</v>
      </c>
    </row>
    <row r="106" spans="2:21">
      <c r="B106">
        <v>115</v>
      </c>
      <c r="C106" s="37" t="s">
        <v>78</v>
      </c>
      <c r="D106" s="37">
        <v>60</v>
      </c>
      <c r="E106" s="39">
        <v>2.36</v>
      </c>
      <c r="F106" s="37">
        <v>115</v>
      </c>
      <c r="G106" s="37">
        <v>20</v>
      </c>
      <c r="H106" s="37">
        <v>0.7</v>
      </c>
      <c r="I106" s="37">
        <v>3.6</v>
      </c>
      <c r="N106">
        <v>115</v>
      </c>
      <c r="O106" s="37" t="s">
        <v>53</v>
      </c>
      <c r="P106" s="37">
        <v>60</v>
      </c>
      <c r="Q106" s="39">
        <v>2.36</v>
      </c>
      <c r="R106" s="37">
        <v>115</v>
      </c>
      <c r="S106" s="37">
        <v>20</v>
      </c>
      <c r="T106" s="37">
        <v>0.7</v>
      </c>
      <c r="U106" s="37">
        <v>3.6</v>
      </c>
    </row>
    <row r="107" spans="2:21">
      <c r="C107" s="37"/>
      <c r="D107" s="37" t="s">
        <v>57</v>
      </c>
      <c r="E107" s="39">
        <f>E101+E102+E103+E104+E105+E106</f>
        <v>49.999999999999993</v>
      </c>
      <c r="F107" s="37">
        <f>F101+F102+F103+F104+F105+F106</f>
        <v>988.12</v>
      </c>
      <c r="G107" s="37">
        <f>G101+G102+G103+G104+G105+G106</f>
        <v>57.01</v>
      </c>
      <c r="H107" s="37">
        <f>H101+H102+H103+H104+H105+H106</f>
        <v>27.63</v>
      </c>
      <c r="I107" s="37">
        <f>I101+I102+I103+I104+I105+I106</f>
        <v>76.41</v>
      </c>
      <c r="O107" s="37"/>
      <c r="P107" s="37" t="s">
        <v>57</v>
      </c>
      <c r="Q107" s="39">
        <f>Q101+Q102+Q103+Q104+Q105++Q106</f>
        <v>49.999999999999993</v>
      </c>
      <c r="R107" s="37">
        <f>R101+R102+R103+R104+R105+R106</f>
        <v>883.37999999999988</v>
      </c>
      <c r="S107" s="37">
        <f>S101+S102+S103+S104+S105+S106</f>
        <v>96.82</v>
      </c>
      <c r="T107" s="37">
        <f>T101+T102+T103+T104+T105+T106</f>
        <v>27.74</v>
      </c>
      <c r="U107" s="37">
        <f>U101+U102+U103+U104+U105+U106</f>
        <v>111.84</v>
      </c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2022-02-25T12:41:06Z</cp:lastPrinted>
  <dcterms:created xsi:type="dcterms:W3CDTF">2015-06-05T18:19:34Z</dcterms:created>
  <dcterms:modified xsi:type="dcterms:W3CDTF">2022-02-27T09:10:29Z</dcterms:modified>
</cp:coreProperties>
</file>